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314-7-0063 (cuaternar" sheetId="1" r:id="rId1"/>
    <sheet name="Gráf.Estadísticas (cuaternario" sheetId="2" r:id="rId2"/>
    <sheet name="Gráf.IndiceEstado (cuaternario" sheetId="3" r:id="rId3"/>
    <sheet name="PA 3314-7-0063" sheetId="4" r:id="rId4"/>
  </sheets>
  <definedNames/>
  <calcPr fullCalcOnLoad="1"/>
</workbook>
</file>

<file path=xl/sharedStrings.xml><?xml version="1.0" encoding="utf-8"?>
<sst xmlns="http://schemas.openxmlformats.org/spreadsheetml/2006/main" count="838" uniqueCount="63">
  <si>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</si>
  <si>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</si>
  <si>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</si>
  <si>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</si>
  <si>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</si>
  <si>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</si>
  <si>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</si>
  <si>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</si>
  <si>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</si>
  <si>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</si>
  <si>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</si>
  <si>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</si>
  <si>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</si>
  <si>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</si>
  <si>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</si>
  <si>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</si>
  <si>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</si>
  <si>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</si>
  <si>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</si>
  <si>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</si>
  <si>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</si>
  <si>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</si>
  <si>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</si>
  <si>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</si>
  <si>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</si>
  <si>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</si>
  <si>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</si>
  <si>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</si>
  <si>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</si>
  <si>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</si>
  <si>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</si>
  <si>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</si>
  <si>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</si>
  <si>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</si>
  <si>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</si>
  <si>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</si>
  <si>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</si>
  <si>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</si>
  <si>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</si>
  <si>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</si>
  <si>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BELLPUIG MARM. SEANA. ESCOMBRERA.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</si>
  <si>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</si>
  <si>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</si>
  <si>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</si>
  <si>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</si>
  <si>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</si>
  <si>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</si>
  <si>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</si>
  <si>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</si>
  <si>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</si>
  <si>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</si>
  <si>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</si>
  <si>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</si>
  <si>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</si>
  <si>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</si>
  <si>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</t>
  </si>
  <si>
    <t>Nivel Estático</t>
  </si>
  <si>
    <t>SONDA MANUAL</t>
  </si>
  <si>
    <t>BROCAL</t>
  </si>
  <si>
    <t>CHE (OPH)</t>
  </si>
  <si>
    <t>día y hora</t>
  </si>
  <si>
    <t>mediciones realizadas durante la inspección y vigilancia de las obras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</si>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</sst>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3314-7-0063 (BELLPUIG MARM. SEANA. ESCOMBRERA.)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3314-7-0063'!$A$3:$A$125</c:f>
              <c:strCache>
                <c:ptCount val="123"/>
                <c:pt idx="0">
                  <c:v>40361.541666666664</c:v>
                </c:pt>
                <c:pt idx="1">
                  <c:v>40401.395833333336</c:v>
                </c:pt>
                <c:pt idx="2">
                  <c:v>40414.444444444445</c:v>
                </c:pt>
                <c:pt idx="3">
                  <c:v>40451.5</c:v>
                </c:pt>
                <c:pt idx="4">
                  <c:v>40471.64236111111</c:v>
                </c:pt>
                <c:pt idx="5">
                  <c:v>40506.59375</c:v>
                </c:pt>
                <c:pt idx="6">
                  <c:v>40680.614583333336</c:v>
                </c:pt>
                <c:pt idx="7">
                  <c:v>40721.46875</c:v>
                </c:pt>
                <c:pt idx="8">
                  <c:v>40743.458333333336</c:v>
                </c:pt>
                <c:pt idx="9">
                  <c:v>40771.52569444444</c:v>
                </c:pt>
                <c:pt idx="10">
                  <c:v>40808.5</c:v>
                </c:pt>
                <c:pt idx="11">
                  <c:v>40841.364583333336</c:v>
                </c:pt>
                <c:pt idx="12">
                  <c:v>40872.541666666664</c:v>
                </c:pt>
                <c:pt idx="13">
                  <c:v>40899.375</c:v>
                </c:pt>
                <c:pt idx="14">
                  <c:v>40932.375</c:v>
                </c:pt>
                <c:pt idx="15">
                  <c:v>40962.395833333336</c:v>
                </c:pt>
                <c:pt idx="16">
                  <c:v>40996.5</c:v>
                </c:pt>
                <c:pt idx="17">
                  <c:v>41018.458333333336</c:v>
                </c:pt>
                <c:pt idx="18">
                  <c:v>41053.354166666664</c:v>
                </c:pt>
                <c:pt idx="19">
                  <c:v>41078.46875</c:v>
                </c:pt>
                <c:pt idx="20">
                  <c:v>41116.572916666664</c:v>
                </c:pt>
                <c:pt idx="21">
                  <c:v>41149.479166666664</c:v>
                </c:pt>
                <c:pt idx="22">
                  <c:v>41179.46875</c:v>
                </c:pt>
                <c:pt idx="23">
                  <c:v>41204.53125</c:v>
                </c:pt>
                <c:pt idx="24">
                  <c:v>41240.5</c:v>
                </c:pt>
                <c:pt idx="25">
                  <c:v>41255.541666666664</c:v>
                </c:pt>
                <c:pt idx="26">
                  <c:v>41291.569444444445</c:v>
                </c:pt>
                <c:pt idx="27">
                  <c:v>41326.5</c:v>
                </c:pt>
                <c:pt idx="28">
                  <c:v>41351.552083333336</c:v>
                </c:pt>
                <c:pt idx="29">
                  <c:v>41386.510416666664</c:v>
                </c:pt>
                <c:pt idx="30">
                  <c:v>41409.493055555555</c:v>
                </c:pt>
                <c:pt idx="31">
                  <c:v>41439.447916666664</c:v>
                </c:pt>
                <c:pt idx="32">
                  <c:v>41471.5</c:v>
                </c:pt>
                <c:pt idx="33">
                  <c:v>41491.5</c:v>
                </c:pt>
                <c:pt idx="34">
                  <c:v>41540.5</c:v>
                </c:pt>
                <c:pt idx="35">
                  <c:v>41570.447916666664</c:v>
                </c:pt>
                <c:pt idx="36">
                  <c:v>41598.520833333336</c:v>
                </c:pt>
                <c:pt idx="37">
                  <c:v>41626.416666666664</c:v>
                </c:pt>
                <c:pt idx="38">
                  <c:v>41662.5625</c:v>
                </c:pt>
                <c:pt idx="39">
                  <c:v>41687.46875</c:v>
                </c:pt>
                <c:pt idx="40">
                  <c:v>41715.46875</c:v>
                </c:pt>
                <c:pt idx="41">
                  <c:v>41738.520833333336</c:v>
                </c:pt>
                <c:pt idx="42">
                  <c:v>41778.4375</c:v>
                </c:pt>
                <c:pt idx="43">
                  <c:v>41810.46527777778</c:v>
                </c:pt>
                <c:pt idx="44">
                  <c:v>41834.4375</c:v>
                </c:pt>
                <c:pt idx="45">
                  <c:v>41855.666666666664</c:v>
                </c:pt>
                <c:pt idx="46">
                  <c:v>41900.583333333336</c:v>
                </c:pt>
                <c:pt idx="47">
                  <c:v>41932.510416666664</c:v>
                </c:pt>
                <c:pt idx="48">
                  <c:v>41957.458333333336</c:v>
                </c:pt>
                <c:pt idx="49">
                  <c:v>41990.46875</c:v>
                </c:pt>
                <c:pt idx="50">
                  <c:v>42025.4375</c:v>
                </c:pt>
                <c:pt idx="51">
                  <c:v>42058.458333333336</c:v>
                </c:pt>
                <c:pt idx="52">
                  <c:v>42082.47222222222</c:v>
                </c:pt>
                <c:pt idx="53">
                  <c:v>42115.354166666664</c:v>
                </c:pt>
                <c:pt idx="54">
                  <c:v>42143.4375</c:v>
                </c:pt>
                <c:pt idx="55">
                  <c:v>42177.395833333336</c:v>
                </c:pt>
                <c:pt idx="56">
                  <c:v>42247.458333333336</c:v>
                </c:pt>
                <c:pt idx="57">
                  <c:v>42269.520833333336</c:v>
                </c:pt>
                <c:pt idx="58">
                  <c:v>42297.447916666664</c:v>
                </c:pt>
                <c:pt idx="59">
                  <c:v>42338.413194444445</c:v>
                </c:pt>
                <c:pt idx="60">
                  <c:v>42359.56597222222</c:v>
                </c:pt>
                <c:pt idx="61">
                  <c:v>42391.555555555555</c:v>
                </c:pt>
                <c:pt idx="62">
                  <c:v>42419.458333333336</c:v>
                </c:pt>
                <c:pt idx="63">
                  <c:v>42451.447916666664</c:v>
                </c:pt>
                <c:pt idx="64">
                  <c:v>42482.510416666664</c:v>
                </c:pt>
                <c:pt idx="65">
                  <c:v>42510.5625</c:v>
                </c:pt>
                <c:pt idx="66">
                  <c:v>42548.427083333336</c:v>
                </c:pt>
                <c:pt idx="67">
                  <c:v>42573.4375</c:v>
                </c:pt>
                <c:pt idx="68">
                  <c:v>42613.510416666664</c:v>
                </c:pt>
                <c:pt idx="69">
                  <c:v>42639.46875</c:v>
                </c:pt>
                <c:pt idx="70">
                  <c:v>42667.510416666664</c:v>
                </c:pt>
                <c:pt idx="71">
                  <c:v>42698.416666666664</c:v>
                </c:pt>
                <c:pt idx="72">
                  <c:v>42725.46875</c:v>
                </c:pt>
                <c:pt idx="73">
                  <c:v>42755.493055555555</c:v>
                </c:pt>
                <c:pt idx="74">
                  <c:v>42788.541666666664</c:v>
                </c:pt>
                <c:pt idx="75">
                  <c:v>42821.447916666664</c:v>
                </c:pt>
                <c:pt idx="76">
                  <c:v>42850.427083333336</c:v>
                </c:pt>
                <c:pt idx="77">
                  <c:v>42879.479166666664</c:v>
                </c:pt>
                <c:pt idx="78">
                  <c:v>42909.541666666664</c:v>
                </c:pt>
                <c:pt idx="79">
                  <c:v>42937.5625</c:v>
                </c:pt>
                <c:pt idx="80">
                  <c:v>42982.479166666664</c:v>
                </c:pt>
                <c:pt idx="81">
                  <c:v>43000.489583333336</c:v>
                </c:pt>
                <c:pt idx="82">
                  <c:v>43033.427083333336</c:v>
                </c:pt>
                <c:pt idx="83">
                  <c:v>43060.4375</c:v>
                </c:pt>
                <c:pt idx="84">
                  <c:v>43090.375</c:v>
                </c:pt>
                <c:pt idx="85">
                  <c:v>43129.5</c:v>
                </c:pt>
                <c:pt idx="86">
                  <c:v>43157.46875</c:v>
                </c:pt>
                <c:pt idx="87">
                  <c:v>43186.57638888889</c:v>
                </c:pt>
                <c:pt idx="88">
                  <c:v>43216.541666666664</c:v>
                </c:pt>
                <c:pt idx="89">
                  <c:v>43248.552083333336</c:v>
                </c:pt>
                <c:pt idx="90">
                  <c:v>43272.447916666664</c:v>
                </c:pt>
                <c:pt idx="91">
                  <c:v>43311.48611111111</c:v>
                </c:pt>
                <c:pt idx="92">
                  <c:v>43347.493055555555</c:v>
                </c:pt>
                <c:pt idx="93">
                  <c:v>43370.444444444445</c:v>
                </c:pt>
                <c:pt idx="94">
                  <c:v>43399.4375</c:v>
                </c:pt>
                <c:pt idx="95">
                  <c:v>43426.572916666664</c:v>
                </c:pt>
                <c:pt idx="96">
                  <c:v>43462.59375</c:v>
                </c:pt>
                <c:pt idx="97">
                  <c:v>43489.427083333336</c:v>
                </c:pt>
                <c:pt idx="98">
                  <c:v>43516.493055555555</c:v>
                </c:pt>
                <c:pt idx="99">
                  <c:v>43551.59027777778</c:v>
                </c:pt>
                <c:pt idx="100">
                  <c:v>43581.520833333336</c:v>
                </c:pt>
                <c:pt idx="101">
                  <c:v>43608.59375</c:v>
                </c:pt>
                <c:pt idx="102">
                  <c:v>43641.552083333336</c:v>
                </c:pt>
                <c:pt idx="103">
                  <c:v>43670.40625</c:v>
                </c:pt>
                <c:pt idx="104">
                  <c:v>43706.416666666664</c:v>
                </c:pt>
                <c:pt idx="105">
                  <c:v>43732.48611111111</c:v>
                </c:pt>
                <c:pt idx="106">
                  <c:v>43766.458333333336</c:v>
                </c:pt>
                <c:pt idx="107">
                  <c:v>43795.57638888889</c:v>
                </c:pt>
                <c:pt idx="108">
                  <c:v>43818.381944444445</c:v>
                </c:pt>
                <c:pt idx="109">
                  <c:v>43852.493055555555</c:v>
                </c:pt>
                <c:pt idx="110">
                  <c:v>43880.46527777778</c:v>
                </c:pt>
                <c:pt idx="111">
                  <c:v>43941.583333333336</c:v>
                </c:pt>
                <c:pt idx="112">
                  <c:v>43977.458333333336</c:v>
                </c:pt>
                <c:pt idx="113">
                  <c:v>44005.447916666664</c:v>
                </c:pt>
                <c:pt idx="114">
                  <c:v>44039.458333333336</c:v>
                </c:pt>
                <c:pt idx="115">
                  <c:v>44068.5</c:v>
                </c:pt>
                <c:pt idx="116">
                  <c:v>44102.52777777778</c:v>
                </c:pt>
                <c:pt idx="117">
                  <c:v>44131.59722222222</c:v>
                </c:pt>
                <c:pt idx="118">
                  <c:v>44155.53125</c:v>
                </c:pt>
                <c:pt idx="119">
                  <c:v>44186.479166666664</c:v>
                </c:pt>
                <c:pt idx="120">
                  <c:v>44218.447916666664</c:v>
                </c:pt>
                <c:pt idx="121">
                  <c:v>44250.5</c:v>
                </c:pt>
                <c:pt idx="122">
                  <c:v>44279.4375</c:v>
                </c:pt>
              </c:strCache>
            </c:strRef>
          </c:xVal>
          <c:yVal>
            <c:numRef>
              <c:f>'PA 3314-7-0063'!$P$3:$P$125</c:f>
              <c:numCache>
                <c:ptCount val="123"/>
                <c:pt idx="0">
                  <c:v>281.022</c:v>
                </c:pt>
                <c:pt idx="1">
                  <c:v>280.542</c:v>
                </c:pt>
                <c:pt idx="2">
                  <c:v>280.902</c:v>
                </c:pt>
                <c:pt idx="3">
                  <c:v>280.792</c:v>
                </c:pt>
                <c:pt idx="4">
                  <c:v>280.922</c:v>
                </c:pt>
                <c:pt idx="5">
                  <c:v>280.642</c:v>
                </c:pt>
                <c:pt idx="6">
                  <c:v>281.132</c:v>
                </c:pt>
                <c:pt idx="7">
                  <c:v>281.132</c:v>
                </c:pt>
                <c:pt idx="8">
                  <c:v>280.902</c:v>
                </c:pt>
                <c:pt idx="9">
                  <c:v>280.842</c:v>
                </c:pt>
                <c:pt idx="10">
                  <c:v>280.992</c:v>
                </c:pt>
                <c:pt idx="11">
                  <c:v>280.592</c:v>
                </c:pt>
                <c:pt idx="12">
                  <c:v>280.692</c:v>
                </c:pt>
                <c:pt idx="13">
                  <c:v>280.642</c:v>
                </c:pt>
                <c:pt idx="14">
                  <c:v>280.542</c:v>
                </c:pt>
                <c:pt idx="15">
                  <c:v>280.392</c:v>
                </c:pt>
                <c:pt idx="16">
                  <c:v>280.642</c:v>
                </c:pt>
                <c:pt idx="17">
                  <c:v>280.662</c:v>
                </c:pt>
                <c:pt idx="18">
                  <c:v>280.892</c:v>
                </c:pt>
                <c:pt idx="19">
                  <c:v>280.892</c:v>
                </c:pt>
                <c:pt idx="20">
                  <c:v>280.892</c:v>
                </c:pt>
                <c:pt idx="21">
                  <c:v>280.842</c:v>
                </c:pt>
                <c:pt idx="22">
                  <c:v>280.892</c:v>
                </c:pt>
                <c:pt idx="23">
                  <c:v>280.792</c:v>
                </c:pt>
                <c:pt idx="24">
                  <c:v>280.742</c:v>
                </c:pt>
                <c:pt idx="25">
                  <c:v>280.702</c:v>
                </c:pt>
                <c:pt idx="26">
                  <c:v>280.572</c:v>
                </c:pt>
                <c:pt idx="27">
                  <c:v>280.512</c:v>
                </c:pt>
                <c:pt idx="28">
                  <c:v>280.522</c:v>
                </c:pt>
                <c:pt idx="29">
                  <c:v>280.782</c:v>
                </c:pt>
                <c:pt idx="30">
                  <c:v>280.832</c:v>
                </c:pt>
                <c:pt idx="31">
                  <c:v>280.762</c:v>
                </c:pt>
                <c:pt idx="32">
                  <c:v>280.792</c:v>
                </c:pt>
                <c:pt idx="33">
                  <c:v>280.932</c:v>
                </c:pt>
                <c:pt idx="34">
                  <c:v>281.252</c:v>
                </c:pt>
                <c:pt idx="35">
                  <c:v>280.932</c:v>
                </c:pt>
                <c:pt idx="36">
                  <c:v>280.912</c:v>
                </c:pt>
                <c:pt idx="37">
                  <c:v>280.782</c:v>
                </c:pt>
                <c:pt idx="38">
                  <c:v>280.732</c:v>
                </c:pt>
                <c:pt idx="39">
                  <c:v>280.682</c:v>
                </c:pt>
                <c:pt idx="40">
                  <c:v>280.682</c:v>
                </c:pt>
                <c:pt idx="41">
                  <c:v>281.002</c:v>
                </c:pt>
                <c:pt idx="42">
                  <c:v>280.692</c:v>
                </c:pt>
                <c:pt idx="43">
                  <c:v>280.962</c:v>
                </c:pt>
                <c:pt idx="44">
                  <c:v>281.282</c:v>
                </c:pt>
                <c:pt idx="45">
                  <c:v>281.052</c:v>
                </c:pt>
                <c:pt idx="46">
                  <c:v>281.172</c:v>
                </c:pt>
                <c:pt idx="47">
                  <c:v>280.852</c:v>
                </c:pt>
                <c:pt idx="48">
                  <c:v>280.722</c:v>
                </c:pt>
                <c:pt idx="49">
                  <c:v>280.842</c:v>
                </c:pt>
                <c:pt idx="50">
                  <c:v>279.682</c:v>
                </c:pt>
                <c:pt idx="51">
                  <c:v>280.552</c:v>
                </c:pt>
                <c:pt idx="52">
                  <c:v>280.502</c:v>
                </c:pt>
                <c:pt idx="53">
                  <c:v>280.782</c:v>
                </c:pt>
                <c:pt idx="54">
                  <c:v>280.642</c:v>
                </c:pt>
                <c:pt idx="55">
                  <c:v>281.272</c:v>
                </c:pt>
                <c:pt idx="56">
                  <c:v>281.342</c:v>
                </c:pt>
                <c:pt idx="57">
                  <c:v>281.172</c:v>
                </c:pt>
                <c:pt idx="58">
                  <c:v>280.852</c:v>
                </c:pt>
                <c:pt idx="59">
                  <c:v>280.642</c:v>
                </c:pt>
                <c:pt idx="60">
                  <c:v>280.632</c:v>
                </c:pt>
                <c:pt idx="61">
                  <c:v>280.502</c:v>
                </c:pt>
                <c:pt idx="62">
                  <c:v>280.452</c:v>
                </c:pt>
                <c:pt idx="63">
                  <c:v>280.422</c:v>
                </c:pt>
                <c:pt idx="64">
                  <c:v>280.692</c:v>
                </c:pt>
                <c:pt idx="65">
                  <c:v>280.722</c:v>
                </c:pt>
                <c:pt idx="66">
                  <c:v>280.802</c:v>
                </c:pt>
                <c:pt idx="67">
                  <c:v>280.742</c:v>
                </c:pt>
                <c:pt idx="68">
                  <c:v>280.812</c:v>
                </c:pt>
                <c:pt idx="69">
                  <c:v>281.022</c:v>
                </c:pt>
                <c:pt idx="70">
                  <c:v>280.772</c:v>
                </c:pt>
                <c:pt idx="71">
                  <c:v>280.662</c:v>
                </c:pt>
                <c:pt idx="72">
                  <c:v>280.622</c:v>
                </c:pt>
                <c:pt idx="73">
                  <c:v>280.452</c:v>
                </c:pt>
                <c:pt idx="74">
                  <c:v>280.372</c:v>
                </c:pt>
                <c:pt idx="75">
                  <c:v>280.702</c:v>
                </c:pt>
                <c:pt idx="76">
                  <c:v>280.802</c:v>
                </c:pt>
                <c:pt idx="77">
                  <c:v>281.022</c:v>
                </c:pt>
                <c:pt idx="78">
                  <c:v>280.842</c:v>
                </c:pt>
                <c:pt idx="79">
                  <c:v>280.612</c:v>
                </c:pt>
                <c:pt idx="80">
                  <c:v>281.282</c:v>
                </c:pt>
                <c:pt idx="81">
                  <c:v>281.092</c:v>
                </c:pt>
                <c:pt idx="82">
                  <c:v>280.902</c:v>
                </c:pt>
                <c:pt idx="83">
                  <c:v>280.722</c:v>
                </c:pt>
                <c:pt idx="84">
                  <c:v>280.612</c:v>
                </c:pt>
                <c:pt idx="85">
                  <c:v>280.462</c:v>
                </c:pt>
                <c:pt idx="86">
                  <c:v>280.452</c:v>
                </c:pt>
                <c:pt idx="87">
                  <c:v>280.452</c:v>
                </c:pt>
                <c:pt idx="88">
                  <c:v>280.792</c:v>
                </c:pt>
                <c:pt idx="89">
                  <c:v>280.952</c:v>
                </c:pt>
                <c:pt idx="90">
                  <c:v>281.092</c:v>
                </c:pt>
                <c:pt idx="91">
                  <c:v>281.032</c:v>
                </c:pt>
                <c:pt idx="92">
                  <c:v>281.122</c:v>
                </c:pt>
                <c:pt idx="93">
                  <c:v>281.092</c:v>
                </c:pt>
                <c:pt idx="94">
                  <c:v>280.902</c:v>
                </c:pt>
                <c:pt idx="95">
                  <c:v>281.062</c:v>
                </c:pt>
                <c:pt idx="96">
                  <c:v>280.872</c:v>
                </c:pt>
                <c:pt idx="97">
                  <c:v>280.742</c:v>
                </c:pt>
                <c:pt idx="98">
                  <c:v>280.622</c:v>
                </c:pt>
                <c:pt idx="99">
                  <c:v>280.742</c:v>
                </c:pt>
                <c:pt idx="100">
                  <c:v>280.972</c:v>
                </c:pt>
                <c:pt idx="101">
                  <c:v>281.052</c:v>
                </c:pt>
                <c:pt idx="102">
                  <c:v>281.402</c:v>
                </c:pt>
                <c:pt idx="103">
                  <c:v>281.432</c:v>
                </c:pt>
                <c:pt idx="104">
                  <c:v>281.362</c:v>
                </c:pt>
                <c:pt idx="105">
                  <c:v>281.232</c:v>
                </c:pt>
                <c:pt idx="106">
                  <c:v>281.552</c:v>
                </c:pt>
                <c:pt idx="107">
                  <c:v>281.152</c:v>
                </c:pt>
                <c:pt idx="108">
                  <c:v>281.062</c:v>
                </c:pt>
                <c:pt idx="109">
                  <c:v>281.012</c:v>
                </c:pt>
                <c:pt idx="110">
                  <c:v>281.232</c:v>
                </c:pt>
                <c:pt idx="111">
                  <c:v>281.052</c:v>
                </c:pt>
                <c:pt idx="112">
                  <c:v>281.212</c:v>
                </c:pt>
                <c:pt idx="113">
                  <c:v>281.502</c:v>
                </c:pt>
                <c:pt idx="114">
                  <c:v>281.402</c:v>
                </c:pt>
                <c:pt idx="115">
                  <c:v>281.402</c:v>
                </c:pt>
                <c:pt idx="116">
                  <c:v>281.162</c:v>
                </c:pt>
                <c:pt idx="117">
                  <c:v>281.022</c:v>
                </c:pt>
                <c:pt idx="118">
                  <c:v>280.882</c:v>
                </c:pt>
                <c:pt idx="119">
                  <c:v>280.772</c:v>
                </c:pt>
                <c:pt idx="120">
                  <c:v>280.882</c:v>
                </c:pt>
                <c:pt idx="121">
                  <c:v>280.812</c:v>
                </c:pt>
                <c:pt idx="122">
                  <c:v>280.762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3314-7-0063'!$A$3:$A$125</c:f>
              <c:strCache>
                <c:ptCount val="123"/>
                <c:pt idx="0">
                  <c:v>40361.541666666664</c:v>
                </c:pt>
                <c:pt idx="1">
                  <c:v>40401.395833333336</c:v>
                </c:pt>
                <c:pt idx="2">
                  <c:v>40414.444444444445</c:v>
                </c:pt>
                <c:pt idx="3">
                  <c:v>40451.5</c:v>
                </c:pt>
                <c:pt idx="4">
                  <c:v>40471.64236111111</c:v>
                </c:pt>
                <c:pt idx="5">
                  <c:v>40506.59375</c:v>
                </c:pt>
                <c:pt idx="6">
                  <c:v>40680.614583333336</c:v>
                </c:pt>
                <c:pt idx="7">
                  <c:v>40721.46875</c:v>
                </c:pt>
                <c:pt idx="8">
                  <c:v>40743.458333333336</c:v>
                </c:pt>
                <c:pt idx="9">
                  <c:v>40771.52569444444</c:v>
                </c:pt>
                <c:pt idx="10">
                  <c:v>40808.5</c:v>
                </c:pt>
                <c:pt idx="11">
                  <c:v>40841.364583333336</c:v>
                </c:pt>
                <c:pt idx="12">
                  <c:v>40872.541666666664</c:v>
                </c:pt>
                <c:pt idx="13">
                  <c:v>40899.375</c:v>
                </c:pt>
                <c:pt idx="14">
                  <c:v>40932.375</c:v>
                </c:pt>
                <c:pt idx="15">
                  <c:v>40962.395833333336</c:v>
                </c:pt>
                <c:pt idx="16">
                  <c:v>40996.5</c:v>
                </c:pt>
                <c:pt idx="17">
                  <c:v>41018.458333333336</c:v>
                </c:pt>
                <c:pt idx="18">
                  <c:v>41053.354166666664</c:v>
                </c:pt>
                <c:pt idx="19">
                  <c:v>41078.46875</c:v>
                </c:pt>
                <c:pt idx="20">
                  <c:v>41116.572916666664</c:v>
                </c:pt>
                <c:pt idx="21">
                  <c:v>41149.479166666664</c:v>
                </c:pt>
                <c:pt idx="22">
                  <c:v>41179.46875</c:v>
                </c:pt>
                <c:pt idx="23">
                  <c:v>41204.53125</c:v>
                </c:pt>
                <c:pt idx="24">
                  <c:v>41240.5</c:v>
                </c:pt>
                <c:pt idx="25">
                  <c:v>41255.541666666664</c:v>
                </c:pt>
                <c:pt idx="26">
                  <c:v>41291.569444444445</c:v>
                </c:pt>
                <c:pt idx="27">
                  <c:v>41326.5</c:v>
                </c:pt>
                <c:pt idx="28">
                  <c:v>41351.552083333336</c:v>
                </c:pt>
                <c:pt idx="29">
                  <c:v>41386.510416666664</c:v>
                </c:pt>
                <c:pt idx="30">
                  <c:v>41409.493055555555</c:v>
                </c:pt>
                <c:pt idx="31">
                  <c:v>41439.447916666664</c:v>
                </c:pt>
                <c:pt idx="32">
                  <c:v>41471.5</c:v>
                </c:pt>
                <c:pt idx="33">
                  <c:v>41491.5</c:v>
                </c:pt>
                <c:pt idx="34">
                  <c:v>41540.5</c:v>
                </c:pt>
                <c:pt idx="35">
                  <c:v>41570.447916666664</c:v>
                </c:pt>
                <c:pt idx="36">
                  <c:v>41598.520833333336</c:v>
                </c:pt>
                <c:pt idx="37">
                  <c:v>41626.416666666664</c:v>
                </c:pt>
                <c:pt idx="38">
                  <c:v>41662.5625</c:v>
                </c:pt>
                <c:pt idx="39">
                  <c:v>41687.46875</c:v>
                </c:pt>
                <c:pt idx="40">
                  <c:v>41715.46875</c:v>
                </c:pt>
                <c:pt idx="41">
                  <c:v>41738.520833333336</c:v>
                </c:pt>
                <c:pt idx="42">
                  <c:v>41778.4375</c:v>
                </c:pt>
                <c:pt idx="43">
                  <c:v>41810.46527777778</c:v>
                </c:pt>
                <c:pt idx="44">
                  <c:v>41834.4375</c:v>
                </c:pt>
                <c:pt idx="45">
                  <c:v>41855.666666666664</c:v>
                </c:pt>
                <c:pt idx="46">
                  <c:v>41900.583333333336</c:v>
                </c:pt>
                <c:pt idx="47">
                  <c:v>41932.510416666664</c:v>
                </c:pt>
                <c:pt idx="48">
                  <c:v>41957.458333333336</c:v>
                </c:pt>
                <c:pt idx="49">
                  <c:v>41990.46875</c:v>
                </c:pt>
                <c:pt idx="50">
                  <c:v>42025.4375</c:v>
                </c:pt>
                <c:pt idx="51">
                  <c:v>42058.458333333336</c:v>
                </c:pt>
                <c:pt idx="52">
                  <c:v>42082.47222222222</c:v>
                </c:pt>
                <c:pt idx="53">
                  <c:v>42115.354166666664</c:v>
                </c:pt>
                <c:pt idx="54">
                  <c:v>42143.4375</c:v>
                </c:pt>
                <c:pt idx="55">
                  <c:v>42177.395833333336</c:v>
                </c:pt>
                <c:pt idx="56">
                  <c:v>42247.458333333336</c:v>
                </c:pt>
                <c:pt idx="57">
                  <c:v>42269.520833333336</c:v>
                </c:pt>
                <c:pt idx="58">
                  <c:v>42297.447916666664</c:v>
                </c:pt>
                <c:pt idx="59">
                  <c:v>42338.413194444445</c:v>
                </c:pt>
                <c:pt idx="60">
                  <c:v>42359.56597222222</c:v>
                </c:pt>
                <c:pt idx="61">
                  <c:v>42391.555555555555</c:v>
                </c:pt>
                <c:pt idx="62">
                  <c:v>42419.458333333336</c:v>
                </c:pt>
                <c:pt idx="63">
                  <c:v>42451.447916666664</c:v>
                </c:pt>
                <c:pt idx="64">
                  <c:v>42482.510416666664</c:v>
                </c:pt>
                <c:pt idx="65">
                  <c:v>42510.5625</c:v>
                </c:pt>
                <c:pt idx="66">
                  <c:v>42548.427083333336</c:v>
                </c:pt>
                <c:pt idx="67">
                  <c:v>42573.4375</c:v>
                </c:pt>
                <c:pt idx="68">
                  <c:v>42613.510416666664</c:v>
                </c:pt>
                <c:pt idx="69">
                  <c:v>42639.46875</c:v>
                </c:pt>
                <c:pt idx="70">
                  <c:v>42667.510416666664</c:v>
                </c:pt>
                <c:pt idx="71">
                  <c:v>42698.416666666664</c:v>
                </c:pt>
                <c:pt idx="72">
                  <c:v>42725.46875</c:v>
                </c:pt>
                <c:pt idx="73">
                  <c:v>42755.493055555555</c:v>
                </c:pt>
                <c:pt idx="74">
                  <c:v>42788.541666666664</c:v>
                </c:pt>
                <c:pt idx="75">
                  <c:v>42821.447916666664</c:v>
                </c:pt>
                <c:pt idx="76">
                  <c:v>42850.427083333336</c:v>
                </c:pt>
                <c:pt idx="77">
                  <c:v>42879.479166666664</c:v>
                </c:pt>
                <c:pt idx="78">
                  <c:v>42909.541666666664</c:v>
                </c:pt>
                <c:pt idx="79">
                  <c:v>42937.5625</c:v>
                </c:pt>
                <c:pt idx="80">
                  <c:v>42982.479166666664</c:v>
                </c:pt>
                <c:pt idx="81">
                  <c:v>43000.489583333336</c:v>
                </c:pt>
                <c:pt idx="82">
                  <c:v>43033.427083333336</c:v>
                </c:pt>
                <c:pt idx="83">
                  <c:v>43060.4375</c:v>
                </c:pt>
                <c:pt idx="84">
                  <c:v>43090.375</c:v>
                </c:pt>
                <c:pt idx="85">
                  <c:v>43129.5</c:v>
                </c:pt>
                <c:pt idx="86">
                  <c:v>43157.46875</c:v>
                </c:pt>
                <c:pt idx="87">
                  <c:v>43186.57638888889</c:v>
                </c:pt>
                <c:pt idx="88">
                  <c:v>43216.541666666664</c:v>
                </c:pt>
                <c:pt idx="89">
                  <c:v>43248.552083333336</c:v>
                </c:pt>
                <c:pt idx="90">
                  <c:v>43272.447916666664</c:v>
                </c:pt>
                <c:pt idx="91">
                  <c:v>43311.48611111111</c:v>
                </c:pt>
                <c:pt idx="92">
                  <c:v>43347.493055555555</c:v>
                </c:pt>
                <c:pt idx="93">
                  <c:v>43370.444444444445</c:v>
                </c:pt>
                <c:pt idx="94">
                  <c:v>43399.4375</c:v>
                </c:pt>
                <c:pt idx="95">
                  <c:v>43426.572916666664</c:v>
                </c:pt>
                <c:pt idx="96">
                  <c:v>43462.59375</c:v>
                </c:pt>
                <c:pt idx="97">
                  <c:v>43489.427083333336</c:v>
                </c:pt>
                <c:pt idx="98">
                  <c:v>43516.493055555555</c:v>
                </c:pt>
                <c:pt idx="99">
                  <c:v>43551.59027777778</c:v>
                </c:pt>
                <c:pt idx="100">
                  <c:v>43581.520833333336</c:v>
                </c:pt>
                <c:pt idx="101">
                  <c:v>43608.59375</c:v>
                </c:pt>
                <c:pt idx="102">
                  <c:v>43641.552083333336</c:v>
                </c:pt>
                <c:pt idx="103">
                  <c:v>43670.40625</c:v>
                </c:pt>
                <c:pt idx="104">
                  <c:v>43706.416666666664</c:v>
                </c:pt>
                <c:pt idx="105">
                  <c:v>43732.48611111111</c:v>
                </c:pt>
                <c:pt idx="106">
                  <c:v>43766.458333333336</c:v>
                </c:pt>
                <c:pt idx="107">
                  <c:v>43795.57638888889</c:v>
                </c:pt>
                <c:pt idx="108">
                  <c:v>43818.381944444445</c:v>
                </c:pt>
                <c:pt idx="109">
                  <c:v>43852.493055555555</c:v>
                </c:pt>
                <c:pt idx="110">
                  <c:v>43880.46527777778</c:v>
                </c:pt>
                <c:pt idx="111">
                  <c:v>43941.583333333336</c:v>
                </c:pt>
                <c:pt idx="112">
                  <c:v>43977.458333333336</c:v>
                </c:pt>
                <c:pt idx="113">
                  <c:v>44005.447916666664</c:v>
                </c:pt>
                <c:pt idx="114">
                  <c:v>44039.458333333336</c:v>
                </c:pt>
                <c:pt idx="115">
                  <c:v>44068.5</c:v>
                </c:pt>
                <c:pt idx="116">
                  <c:v>44102.52777777778</c:v>
                </c:pt>
                <c:pt idx="117">
                  <c:v>44131.59722222222</c:v>
                </c:pt>
                <c:pt idx="118">
                  <c:v>44155.53125</c:v>
                </c:pt>
                <c:pt idx="119">
                  <c:v>44186.479166666664</c:v>
                </c:pt>
                <c:pt idx="120">
                  <c:v>44218.447916666664</c:v>
                </c:pt>
                <c:pt idx="121">
                  <c:v>44250.5</c:v>
                </c:pt>
                <c:pt idx="122">
                  <c:v>44279.4375</c:v>
                </c:pt>
              </c:strCache>
            </c:strRef>
          </c:xVal>
          <c:yVal>
            <c:numRef>
              <c:f>'PA 3314-7-0063'!$O$3:$O$125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3314-7-0063'!$A$3:$A$125</c:f>
              <c:strCache>
                <c:ptCount val="123"/>
                <c:pt idx="0">
                  <c:v>40361.541666666664</c:v>
                </c:pt>
                <c:pt idx="1">
                  <c:v>40401.395833333336</c:v>
                </c:pt>
                <c:pt idx="2">
                  <c:v>40414.444444444445</c:v>
                </c:pt>
                <c:pt idx="3">
                  <c:v>40451.5</c:v>
                </c:pt>
                <c:pt idx="4">
                  <c:v>40471.64236111111</c:v>
                </c:pt>
                <c:pt idx="5">
                  <c:v>40506.59375</c:v>
                </c:pt>
                <c:pt idx="6">
                  <c:v>40680.614583333336</c:v>
                </c:pt>
                <c:pt idx="7">
                  <c:v>40721.46875</c:v>
                </c:pt>
                <c:pt idx="8">
                  <c:v>40743.458333333336</c:v>
                </c:pt>
                <c:pt idx="9">
                  <c:v>40771.52569444444</c:v>
                </c:pt>
                <c:pt idx="10">
                  <c:v>40808.5</c:v>
                </c:pt>
                <c:pt idx="11">
                  <c:v>40841.364583333336</c:v>
                </c:pt>
                <c:pt idx="12">
                  <c:v>40872.541666666664</c:v>
                </c:pt>
                <c:pt idx="13">
                  <c:v>40899.375</c:v>
                </c:pt>
                <c:pt idx="14">
                  <c:v>40932.375</c:v>
                </c:pt>
                <c:pt idx="15">
                  <c:v>40962.395833333336</c:v>
                </c:pt>
                <c:pt idx="16">
                  <c:v>40996.5</c:v>
                </c:pt>
                <c:pt idx="17">
                  <c:v>41018.458333333336</c:v>
                </c:pt>
                <c:pt idx="18">
                  <c:v>41053.354166666664</c:v>
                </c:pt>
                <c:pt idx="19">
                  <c:v>41078.46875</c:v>
                </c:pt>
                <c:pt idx="20">
                  <c:v>41116.572916666664</c:v>
                </c:pt>
                <c:pt idx="21">
                  <c:v>41149.479166666664</c:v>
                </c:pt>
                <c:pt idx="22">
                  <c:v>41179.46875</c:v>
                </c:pt>
                <c:pt idx="23">
                  <c:v>41204.53125</c:v>
                </c:pt>
                <c:pt idx="24">
                  <c:v>41240.5</c:v>
                </c:pt>
                <c:pt idx="25">
                  <c:v>41255.541666666664</c:v>
                </c:pt>
                <c:pt idx="26">
                  <c:v>41291.569444444445</c:v>
                </c:pt>
                <c:pt idx="27">
                  <c:v>41326.5</c:v>
                </c:pt>
                <c:pt idx="28">
                  <c:v>41351.552083333336</c:v>
                </c:pt>
                <c:pt idx="29">
                  <c:v>41386.510416666664</c:v>
                </c:pt>
                <c:pt idx="30">
                  <c:v>41409.493055555555</c:v>
                </c:pt>
                <c:pt idx="31">
                  <c:v>41439.447916666664</c:v>
                </c:pt>
                <c:pt idx="32">
                  <c:v>41471.5</c:v>
                </c:pt>
                <c:pt idx="33">
                  <c:v>41491.5</c:v>
                </c:pt>
                <c:pt idx="34">
                  <c:v>41540.5</c:v>
                </c:pt>
                <c:pt idx="35">
                  <c:v>41570.447916666664</c:v>
                </c:pt>
                <c:pt idx="36">
                  <c:v>41598.520833333336</c:v>
                </c:pt>
                <c:pt idx="37">
                  <c:v>41626.416666666664</c:v>
                </c:pt>
                <c:pt idx="38">
                  <c:v>41662.5625</c:v>
                </c:pt>
                <c:pt idx="39">
                  <c:v>41687.46875</c:v>
                </c:pt>
                <c:pt idx="40">
                  <c:v>41715.46875</c:v>
                </c:pt>
                <c:pt idx="41">
                  <c:v>41738.520833333336</c:v>
                </c:pt>
                <c:pt idx="42">
                  <c:v>41778.4375</c:v>
                </c:pt>
                <c:pt idx="43">
                  <c:v>41810.46527777778</c:v>
                </c:pt>
                <c:pt idx="44">
                  <c:v>41834.4375</c:v>
                </c:pt>
                <c:pt idx="45">
                  <c:v>41855.666666666664</c:v>
                </c:pt>
                <c:pt idx="46">
                  <c:v>41900.583333333336</c:v>
                </c:pt>
                <c:pt idx="47">
                  <c:v>41932.510416666664</c:v>
                </c:pt>
                <c:pt idx="48">
                  <c:v>41957.458333333336</c:v>
                </c:pt>
                <c:pt idx="49">
                  <c:v>41990.46875</c:v>
                </c:pt>
                <c:pt idx="50">
                  <c:v>42025.4375</c:v>
                </c:pt>
                <c:pt idx="51">
                  <c:v>42058.458333333336</c:v>
                </c:pt>
                <c:pt idx="52">
                  <c:v>42082.47222222222</c:v>
                </c:pt>
                <c:pt idx="53">
                  <c:v>42115.354166666664</c:v>
                </c:pt>
                <c:pt idx="54">
                  <c:v>42143.4375</c:v>
                </c:pt>
                <c:pt idx="55">
                  <c:v>42177.395833333336</c:v>
                </c:pt>
                <c:pt idx="56">
                  <c:v>42247.458333333336</c:v>
                </c:pt>
                <c:pt idx="57">
                  <c:v>42269.520833333336</c:v>
                </c:pt>
                <c:pt idx="58">
                  <c:v>42297.447916666664</c:v>
                </c:pt>
                <c:pt idx="59">
                  <c:v>42338.413194444445</c:v>
                </c:pt>
                <c:pt idx="60">
                  <c:v>42359.56597222222</c:v>
                </c:pt>
                <c:pt idx="61">
                  <c:v>42391.555555555555</c:v>
                </c:pt>
                <c:pt idx="62">
                  <c:v>42419.458333333336</c:v>
                </c:pt>
                <c:pt idx="63">
                  <c:v>42451.447916666664</c:v>
                </c:pt>
                <c:pt idx="64">
                  <c:v>42482.510416666664</c:v>
                </c:pt>
                <c:pt idx="65">
                  <c:v>42510.5625</c:v>
                </c:pt>
                <c:pt idx="66">
                  <c:v>42548.427083333336</c:v>
                </c:pt>
                <c:pt idx="67">
                  <c:v>42573.4375</c:v>
                </c:pt>
                <c:pt idx="68">
                  <c:v>42613.510416666664</c:v>
                </c:pt>
                <c:pt idx="69">
                  <c:v>42639.46875</c:v>
                </c:pt>
                <c:pt idx="70">
                  <c:v>42667.510416666664</c:v>
                </c:pt>
                <c:pt idx="71">
                  <c:v>42698.416666666664</c:v>
                </c:pt>
                <c:pt idx="72">
                  <c:v>42725.46875</c:v>
                </c:pt>
                <c:pt idx="73">
                  <c:v>42755.493055555555</c:v>
                </c:pt>
                <c:pt idx="74">
                  <c:v>42788.541666666664</c:v>
                </c:pt>
                <c:pt idx="75">
                  <c:v>42821.447916666664</c:v>
                </c:pt>
                <c:pt idx="76">
                  <c:v>42850.427083333336</c:v>
                </c:pt>
                <c:pt idx="77">
                  <c:v>42879.479166666664</c:v>
                </c:pt>
                <c:pt idx="78">
                  <c:v>42909.541666666664</c:v>
                </c:pt>
                <c:pt idx="79">
                  <c:v>42937.5625</c:v>
                </c:pt>
                <c:pt idx="80">
                  <c:v>42982.479166666664</c:v>
                </c:pt>
                <c:pt idx="81">
                  <c:v>43000.489583333336</c:v>
                </c:pt>
                <c:pt idx="82">
                  <c:v>43033.427083333336</c:v>
                </c:pt>
                <c:pt idx="83">
                  <c:v>43060.4375</c:v>
                </c:pt>
                <c:pt idx="84">
                  <c:v>43090.375</c:v>
                </c:pt>
                <c:pt idx="85">
                  <c:v>43129.5</c:v>
                </c:pt>
                <c:pt idx="86">
                  <c:v>43157.46875</c:v>
                </c:pt>
                <c:pt idx="87">
                  <c:v>43186.57638888889</c:v>
                </c:pt>
                <c:pt idx="88">
                  <c:v>43216.541666666664</c:v>
                </c:pt>
                <c:pt idx="89">
                  <c:v>43248.552083333336</c:v>
                </c:pt>
                <c:pt idx="90">
                  <c:v>43272.447916666664</c:v>
                </c:pt>
                <c:pt idx="91">
                  <c:v>43311.48611111111</c:v>
                </c:pt>
                <c:pt idx="92">
                  <c:v>43347.493055555555</c:v>
                </c:pt>
                <c:pt idx="93">
                  <c:v>43370.444444444445</c:v>
                </c:pt>
                <c:pt idx="94">
                  <c:v>43399.4375</c:v>
                </c:pt>
                <c:pt idx="95">
                  <c:v>43426.572916666664</c:v>
                </c:pt>
                <c:pt idx="96">
                  <c:v>43462.59375</c:v>
                </c:pt>
                <c:pt idx="97">
                  <c:v>43489.427083333336</c:v>
                </c:pt>
                <c:pt idx="98">
                  <c:v>43516.493055555555</c:v>
                </c:pt>
                <c:pt idx="99">
                  <c:v>43551.59027777778</c:v>
                </c:pt>
                <c:pt idx="100">
                  <c:v>43581.520833333336</c:v>
                </c:pt>
                <c:pt idx="101">
                  <c:v>43608.59375</c:v>
                </c:pt>
                <c:pt idx="102">
                  <c:v>43641.552083333336</c:v>
                </c:pt>
                <c:pt idx="103">
                  <c:v>43670.40625</c:v>
                </c:pt>
                <c:pt idx="104">
                  <c:v>43706.416666666664</c:v>
                </c:pt>
                <c:pt idx="105">
                  <c:v>43732.48611111111</c:v>
                </c:pt>
                <c:pt idx="106">
                  <c:v>43766.458333333336</c:v>
                </c:pt>
                <c:pt idx="107">
                  <c:v>43795.57638888889</c:v>
                </c:pt>
                <c:pt idx="108">
                  <c:v>43818.381944444445</c:v>
                </c:pt>
                <c:pt idx="109">
                  <c:v>43852.493055555555</c:v>
                </c:pt>
                <c:pt idx="110">
                  <c:v>43880.46527777778</c:v>
                </c:pt>
                <c:pt idx="111">
                  <c:v>43941.583333333336</c:v>
                </c:pt>
                <c:pt idx="112">
                  <c:v>43977.458333333336</c:v>
                </c:pt>
                <c:pt idx="113">
                  <c:v>44005.447916666664</c:v>
                </c:pt>
                <c:pt idx="114">
                  <c:v>44039.458333333336</c:v>
                </c:pt>
                <c:pt idx="115">
                  <c:v>44068.5</c:v>
                </c:pt>
                <c:pt idx="116">
                  <c:v>44102.52777777778</c:v>
                </c:pt>
                <c:pt idx="117">
                  <c:v>44131.59722222222</c:v>
                </c:pt>
                <c:pt idx="118">
                  <c:v>44155.53125</c:v>
                </c:pt>
                <c:pt idx="119">
                  <c:v>44186.479166666664</c:v>
                </c:pt>
                <c:pt idx="120">
                  <c:v>44218.447916666664</c:v>
                </c:pt>
                <c:pt idx="121">
                  <c:v>44250.5</c:v>
                </c:pt>
                <c:pt idx="122">
                  <c:v>44279.4375</c:v>
                </c:pt>
              </c:strCache>
            </c:strRef>
          </c:xVal>
          <c:yVal>
            <c:numRef>
              <c:f>'PA 3314-7-0063'!$R$3:$R$125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3314-7-0063'!$A$3:$A$125</c:f>
              <c:strCache>
                <c:ptCount val="123"/>
                <c:pt idx="0">
                  <c:v>40361.541666666664</c:v>
                </c:pt>
                <c:pt idx="1">
                  <c:v>40401.395833333336</c:v>
                </c:pt>
                <c:pt idx="2">
                  <c:v>40414.444444444445</c:v>
                </c:pt>
                <c:pt idx="3">
                  <c:v>40451.5</c:v>
                </c:pt>
                <c:pt idx="4">
                  <c:v>40471.64236111111</c:v>
                </c:pt>
                <c:pt idx="5">
                  <c:v>40506.59375</c:v>
                </c:pt>
                <c:pt idx="6">
                  <c:v>40680.614583333336</c:v>
                </c:pt>
                <c:pt idx="7">
                  <c:v>40721.46875</c:v>
                </c:pt>
                <c:pt idx="8">
                  <c:v>40743.458333333336</c:v>
                </c:pt>
                <c:pt idx="9">
                  <c:v>40771.52569444444</c:v>
                </c:pt>
                <c:pt idx="10">
                  <c:v>40808.5</c:v>
                </c:pt>
                <c:pt idx="11">
                  <c:v>40841.364583333336</c:v>
                </c:pt>
                <c:pt idx="12">
                  <c:v>40872.541666666664</c:v>
                </c:pt>
                <c:pt idx="13">
                  <c:v>40899.375</c:v>
                </c:pt>
                <c:pt idx="14">
                  <c:v>40932.375</c:v>
                </c:pt>
                <c:pt idx="15">
                  <c:v>40962.395833333336</c:v>
                </c:pt>
                <c:pt idx="16">
                  <c:v>40996.5</c:v>
                </c:pt>
                <c:pt idx="17">
                  <c:v>41018.458333333336</c:v>
                </c:pt>
                <c:pt idx="18">
                  <c:v>41053.354166666664</c:v>
                </c:pt>
                <c:pt idx="19">
                  <c:v>41078.46875</c:v>
                </c:pt>
                <c:pt idx="20">
                  <c:v>41116.572916666664</c:v>
                </c:pt>
                <c:pt idx="21">
                  <c:v>41149.479166666664</c:v>
                </c:pt>
                <c:pt idx="22">
                  <c:v>41179.46875</c:v>
                </c:pt>
                <c:pt idx="23">
                  <c:v>41204.53125</c:v>
                </c:pt>
                <c:pt idx="24">
                  <c:v>41240.5</c:v>
                </c:pt>
                <c:pt idx="25">
                  <c:v>41255.541666666664</c:v>
                </c:pt>
                <c:pt idx="26">
                  <c:v>41291.569444444445</c:v>
                </c:pt>
                <c:pt idx="27">
                  <c:v>41326.5</c:v>
                </c:pt>
                <c:pt idx="28">
                  <c:v>41351.552083333336</c:v>
                </c:pt>
                <c:pt idx="29">
                  <c:v>41386.510416666664</c:v>
                </c:pt>
                <c:pt idx="30">
                  <c:v>41409.493055555555</c:v>
                </c:pt>
                <c:pt idx="31">
                  <c:v>41439.447916666664</c:v>
                </c:pt>
                <c:pt idx="32">
                  <c:v>41471.5</c:v>
                </c:pt>
                <c:pt idx="33">
                  <c:v>41491.5</c:v>
                </c:pt>
                <c:pt idx="34">
                  <c:v>41540.5</c:v>
                </c:pt>
                <c:pt idx="35">
                  <c:v>41570.447916666664</c:v>
                </c:pt>
                <c:pt idx="36">
                  <c:v>41598.520833333336</c:v>
                </c:pt>
                <c:pt idx="37">
                  <c:v>41626.416666666664</c:v>
                </c:pt>
                <c:pt idx="38">
                  <c:v>41662.5625</c:v>
                </c:pt>
                <c:pt idx="39">
                  <c:v>41687.46875</c:v>
                </c:pt>
                <c:pt idx="40">
                  <c:v>41715.46875</c:v>
                </c:pt>
                <c:pt idx="41">
                  <c:v>41738.520833333336</c:v>
                </c:pt>
                <c:pt idx="42">
                  <c:v>41778.4375</c:v>
                </c:pt>
                <c:pt idx="43">
                  <c:v>41810.46527777778</c:v>
                </c:pt>
                <c:pt idx="44">
                  <c:v>41834.4375</c:v>
                </c:pt>
                <c:pt idx="45">
                  <c:v>41855.666666666664</c:v>
                </c:pt>
                <c:pt idx="46">
                  <c:v>41900.583333333336</c:v>
                </c:pt>
                <c:pt idx="47">
                  <c:v>41932.510416666664</c:v>
                </c:pt>
                <c:pt idx="48">
                  <c:v>41957.458333333336</c:v>
                </c:pt>
                <c:pt idx="49">
                  <c:v>41990.46875</c:v>
                </c:pt>
                <c:pt idx="50">
                  <c:v>42025.4375</c:v>
                </c:pt>
                <c:pt idx="51">
                  <c:v>42058.458333333336</c:v>
                </c:pt>
                <c:pt idx="52">
                  <c:v>42082.47222222222</c:v>
                </c:pt>
                <c:pt idx="53">
                  <c:v>42115.354166666664</c:v>
                </c:pt>
                <c:pt idx="54">
                  <c:v>42143.4375</c:v>
                </c:pt>
                <c:pt idx="55">
                  <c:v>42177.395833333336</c:v>
                </c:pt>
                <c:pt idx="56">
                  <c:v>42247.458333333336</c:v>
                </c:pt>
                <c:pt idx="57">
                  <c:v>42269.520833333336</c:v>
                </c:pt>
                <c:pt idx="58">
                  <c:v>42297.447916666664</c:v>
                </c:pt>
                <c:pt idx="59">
                  <c:v>42338.413194444445</c:v>
                </c:pt>
                <c:pt idx="60">
                  <c:v>42359.56597222222</c:v>
                </c:pt>
                <c:pt idx="61">
                  <c:v>42391.555555555555</c:v>
                </c:pt>
                <c:pt idx="62">
                  <c:v>42419.458333333336</c:v>
                </c:pt>
                <c:pt idx="63">
                  <c:v>42451.447916666664</c:v>
                </c:pt>
                <c:pt idx="64">
                  <c:v>42482.510416666664</c:v>
                </c:pt>
                <c:pt idx="65">
                  <c:v>42510.5625</c:v>
                </c:pt>
                <c:pt idx="66">
                  <c:v>42548.427083333336</c:v>
                </c:pt>
                <c:pt idx="67">
                  <c:v>42573.4375</c:v>
                </c:pt>
                <c:pt idx="68">
                  <c:v>42613.510416666664</c:v>
                </c:pt>
                <c:pt idx="69">
                  <c:v>42639.46875</c:v>
                </c:pt>
                <c:pt idx="70">
                  <c:v>42667.510416666664</c:v>
                </c:pt>
                <c:pt idx="71">
                  <c:v>42698.416666666664</c:v>
                </c:pt>
                <c:pt idx="72">
                  <c:v>42725.46875</c:v>
                </c:pt>
                <c:pt idx="73">
                  <c:v>42755.493055555555</c:v>
                </c:pt>
                <c:pt idx="74">
                  <c:v>42788.541666666664</c:v>
                </c:pt>
                <c:pt idx="75">
                  <c:v>42821.447916666664</c:v>
                </c:pt>
                <c:pt idx="76">
                  <c:v>42850.427083333336</c:v>
                </c:pt>
                <c:pt idx="77">
                  <c:v>42879.479166666664</c:v>
                </c:pt>
                <c:pt idx="78">
                  <c:v>42909.541666666664</c:v>
                </c:pt>
                <c:pt idx="79">
                  <c:v>42937.5625</c:v>
                </c:pt>
                <c:pt idx="80">
                  <c:v>42982.479166666664</c:v>
                </c:pt>
                <c:pt idx="81">
                  <c:v>43000.489583333336</c:v>
                </c:pt>
                <c:pt idx="82">
                  <c:v>43033.427083333336</c:v>
                </c:pt>
                <c:pt idx="83">
                  <c:v>43060.4375</c:v>
                </c:pt>
                <c:pt idx="84">
                  <c:v>43090.375</c:v>
                </c:pt>
                <c:pt idx="85">
                  <c:v>43129.5</c:v>
                </c:pt>
                <c:pt idx="86">
                  <c:v>43157.46875</c:v>
                </c:pt>
                <c:pt idx="87">
                  <c:v>43186.57638888889</c:v>
                </c:pt>
                <c:pt idx="88">
                  <c:v>43216.541666666664</c:v>
                </c:pt>
                <c:pt idx="89">
                  <c:v>43248.552083333336</c:v>
                </c:pt>
                <c:pt idx="90">
                  <c:v>43272.447916666664</c:v>
                </c:pt>
                <c:pt idx="91">
                  <c:v>43311.48611111111</c:v>
                </c:pt>
                <c:pt idx="92">
                  <c:v>43347.493055555555</c:v>
                </c:pt>
                <c:pt idx="93">
                  <c:v>43370.444444444445</c:v>
                </c:pt>
                <c:pt idx="94">
                  <c:v>43399.4375</c:v>
                </c:pt>
                <c:pt idx="95">
                  <c:v>43426.572916666664</c:v>
                </c:pt>
                <c:pt idx="96">
                  <c:v>43462.59375</c:v>
                </c:pt>
                <c:pt idx="97">
                  <c:v>43489.427083333336</c:v>
                </c:pt>
                <c:pt idx="98">
                  <c:v>43516.493055555555</c:v>
                </c:pt>
                <c:pt idx="99">
                  <c:v>43551.59027777778</c:v>
                </c:pt>
                <c:pt idx="100">
                  <c:v>43581.520833333336</c:v>
                </c:pt>
                <c:pt idx="101">
                  <c:v>43608.59375</c:v>
                </c:pt>
                <c:pt idx="102">
                  <c:v>43641.552083333336</c:v>
                </c:pt>
                <c:pt idx="103">
                  <c:v>43670.40625</c:v>
                </c:pt>
                <c:pt idx="104">
                  <c:v>43706.416666666664</c:v>
                </c:pt>
                <c:pt idx="105">
                  <c:v>43732.48611111111</c:v>
                </c:pt>
                <c:pt idx="106">
                  <c:v>43766.458333333336</c:v>
                </c:pt>
                <c:pt idx="107">
                  <c:v>43795.57638888889</c:v>
                </c:pt>
                <c:pt idx="108">
                  <c:v>43818.381944444445</c:v>
                </c:pt>
                <c:pt idx="109">
                  <c:v>43852.493055555555</c:v>
                </c:pt>
                <c:pt idx="110">
                  <c:v>43880.46527777778</c:v>
                </c:pt>
                <c:pt idx="111">
                  <c:v>43941.583333333336</c:v>
                </c:pt>
                <c:pt idx="112">
                  <c:v>43977.458333333336</c:v>
                </c:pt>
                <c:pt idx="113">
                  <c:v>44005.447916666664</c:v>
                </c:pt>
                <c:pt idx="114">
                  <c:v>44039.458333333336</c:v>
                </c:pt>
                <c:pt idx="115">
                  <c:v>44068.5</c:v>
                </c:pt>
                <c:pt idx="116">
                  <c:v>44102.52777777778</c:v>
                </c:pt>
                <c:pt idx="117">
                  <c:v>44131.59722222222</c:v>
                </c:pt>
                <c:pt idx="118">
                  <c:v>44155.53125</c:v>
                </c:pt>
                <c:pt idx="119">
                  <c:v>44186.479166666664</c:v>
                </c:pt>
                <c:pt idx="120">
                  <c:v>44218.447916666664</c:v>
                </c:pt>
                <c:pt idx="121">
                  <c:v>44250.5</c:v>
                </c:pt>
                <c:pt idx="122">
                  <c:v>44279.4375</c:v>
                </c:pt>
              </c:strCache>
            </c:strRef>
          </c:xVal>
          <c:yVal>
            <c:numRef>
              <c:f>'PA 3314-7-0063'!$S$3:$S$125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axId val="7848950"/>
        <c:axId val="3531687"/>
      </c:scatterChart>
      <c:valAx>
        <c:axId val="7848950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1687"/>
        <c:crosses val="autoZero"/>
        <c:crossBetween val="midCat"/>
        <c:dispUnits/>
        <c:majorUnit val="365.25"/>
        <c:minorUnit val="365.25"/>
      </c:valAx>
      <c:valAx>
        <c:axId val="3531687"/>
        <c:scaling>
          <c:orientation val="minMax"/>
          <c:min val="2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895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3314-7-0063 (BELLPUIG MARM. SEANA. ESCOMBRERA.)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3314-7-0063'!$AD$3:$AD$14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13</c:v>
                </c:pt>
              </c:numCache>
            </c:numRef>
          </c:val>
        </c:ser>
        <c:axId val="31785184"/>
        <c:axId val="17631201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3314-7-0063'!$AA$3:$AA$14</c:f>
              <c:numCache>
                <c:ptCount val="12"/>
                <c:pt idx="0">
                  <c:v>281.552</c:v>
                </c:pt>
                <c:pt idx="1">
                  <c:v>281.152</c:v>
                </c:pt>
                <c:pt idx="2">
                  <c:v>281.062</c:v>
                </c:pt>
                <c:pt idx="3">
                  <c:v>281.012</c:v>
                </c:pt>
                <c:pt idx="4">
                  <c:v>281.232</c:v>
                </c:pt>
                <c:pt idx="5">
                  <c:v>280.762</c:v>
                </c:pt>
                <c:pt idx="6">
                  <c:v>281.052</c:v>
                </c:pt>
                <c:pt idx="7">
                  <c:v>281.212</c:v>
                </c:pt>
                <c:pt idx="8">
                  <c:v>281.502</c:v>
                </c:pt>
                <c:pt idx="9">
                  <c:v>281.432</c:v>
                </c:pt>
                <c:pt idx="10">
                  <c:v>281.402</c:v>
                </c:pt>
                <c:pt idx="11">
                  <c:v>281.282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3314-7-0063'!$AB$3:$AB$14</c:f>
              <c:numCache>
                <c:ptCount val="12"/>
                <c:pt idx="0">
                  <c:v>280.592</c:v>
                </c:pt>
                <c:pt idx="1">
                  <c:v>280.642</c:v>
                </c:pt>
                <c:pt idx="2">
                  <c:v>280.612</c:v>
                </c:pt>
                <c:pt idx="3">
                  <c:v>279.682</c:v>
                </c:pt>
                <c:pt idx="4">
                  <c:v>280.372</c:v>
                </c:pt>
                <c:pt idx="5">
                  <c:v>280.422</c:v>
                </c:pt>
                <c:pt idx="6">
                  <c:v>280.662</c:v>
                </c:pt>
                <c:pt idx="7">
                  <c:v>280.642</c:v>
                </c:pt>
                <c:pt idx="8">
                  <c:v>280.762</c:v>
                </c:pt>
                <c:pt idx="9">
                  <c:v>280.612</c:v>
                </c:pt>
                <c:pt idx="10">
                  <c:v>280.542</c:v>
                </c:pt>
                <c:pt idx="11">
                  <c:v>280.792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3314-7-0063'!$AC$3:$AC$14</c:f>
              <c:numCache>
                <c:ptCount val="12"/>
                <c:pt idx="0">
                  <c:v>280.9174545454546</c:v>
                </c:pt>
                <c:pt idx="1">
                  <c:v>280.80290909090905</c:v>
                </c:pt>
                <c:pt idx="2">
                  <c:v>280.754</c:v>
                </c:pt>
                <c:pt idx="3">
                  <c:v>280.55800000000005</c:v>
                </c:pt>
                <c:pt idx="4">
                  <c:v>280.608</c:v>
                </c:pt>
                <c:pt idx="5">
                  <c:v>280.60311111111116</c:v>
                </c:pt>
                <c:pt idx="6">
                  <c:v>280.8375555555556</c:v>
                </c:pt>
                <c:pt idx="7">
                  <c:v>280.915</c:v>
                </c:pt>
                <c:pt idx="8">
                  <c:v>281.06600000000003</c:v>
                </c:pt>
                <c:pt idx="9">
                  <c:v>281.01099999999997</c:v>
                </c:pt>
                <c:pt idx="10">
                  <c:v>281.00300000000004</c:v>
                </c:pt>
                <c:pt idx="11">
                  <c:v>281.0981538461538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3314-7-0063'!$AE$3:$AE$14</c:f>
              <c:numCache>
                <c:ptCount val="12"/>
                <c:pt idx="0">
                  <c:v>281.552</c:v>
                </c:pt>
                <c:pt idx="1">
                  <c:v>281.152</c:v>
                </c:pt>
                <c:pt idx="2">
                  <c:v>281.062</c:v>
                </c:pt>
                <c:pt idx="3">
                  <c:v>281.012</c:v>
                </c:pt>
                <c:pt idx="4">
                  <c:v>281.232</c:v>
                </c:pt>
                <c:pt idx="5">
                  <c:v>#N/A</c:v>
                </c:pt>
                <c:pt idx="6">
                  <c:v>281.052</c:v>
                </c:pt>
                <c:pt idx="7">
                  <c:v>281.212</c:v>
                </c:pt>
                <c:pt idx="8">
                  <c:v>281.502</c:v>
                </c:pt>
                <c:pt idx="9">
                  <c:v>281.402</c:v>
                </c:pt>
                <c:pt idx="10">
                  <c:v>281.402</c:v>
                </c:pt>
                <c:pt idx="11">
                  <c:v>281.162</c:v>
                </c:pt>
              </c:numCache>
            </c:numRef>
          </c:val>
          <c:smooth val="0"/>
        </c:ser>
        <c:marker val="1"/>
        <c:axId val="24463082"/>
        <c:axId val="18841147"/>
      </c:lineChart>
      <c:catAx>
        <c:axId val="24463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  <c:min val="2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3082"/>
        <c:crossesAt val="1"/>
        <c:crossBetween val="between"/>
        <c:dispUnits/>
        <c:minorUnit val="1"/>
      </c:valAx>
      <c:catAx>
        <c:axId val="31785184"/>
        <c:scaling>
          <c:orientation val="minMax"/>
        </c:scaling>
        <c:axPos val="b"/>
        <c:delete val="1"/>
        <c:majorTickMark val="out"/>
        <c:minorTickMark val="none"/>
        <c:tickLblPos val="none"/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518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3314-7-0063 (BELLPUIG MARM. SEANA. ESCOMBRERA.)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3314-7-0063'!$AG$3:$AG$14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0.9643705463182588</c:v>
                </c:pt>
                <c:pt idx="10">
                  <c:v>1</c:v>
                </c:pt>
                <c:pt idx="11">
                  <c:v>0.673640167364018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3314-7-0063'!$Z$3:$Z$14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3314-7-0063'!$AH$3:$AH$14</c:f>
              <c:numCache>
                <c:ptCount val="12"/>
                <c:pt idx="0">
                  <c:v>1</c:v>
                </c:pt>
                <c:pt idx="1">
                  <c:v>0.7125496611357752</c:v>
                </c:pt>
                <c:pt idx="2">
                  <c:v>0.6478733348913481</c:v>
                </c:pt>
                <c:pt idx="3">
                  <c:v>0.611942042533315</c:v>
                </c:pt>
                <c:pt idx="4">
                  <c:v>0.7700397289086447</c:v>
                </c:pt>
                <c:pt idx="5">
                  <c:v>#N/A</c:v>
                </c:pt>
                <c:pt idx="6">
                  <c:v>0.6406870764197496</c:v>
                </c:pt>
                <c:pt idx="7">
                  <c:v>0.7556672119654069</c:v>
                </c:pt>
                <c:pt idx="8">
                  <c:v>0.9640687076419667</c:v>
                </c:pt>
                <c:pt idx="9">
                  <c:v>0.8922061229259004</c:v>
                </c:pt>
                <c:pt idx="10">
                  <c:v>0.8922061229259004</c:v>
                </c:pt>
                <c:pt idx="11">
                  <c:v>0.7197359196073737</c:v>
                </c:pt>
              </c:numCache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3314-7-0063'!$AI$2:$AI$37</c:f>
              <c:numCache/>
            </c:numRef>
          </c:cat>
          <c:val>
            <c:numRef>
              <c:f>'PA 3314-7-0063'!$AJ$2:$AJ$37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3314-7-0063'!$AI$2:$AI$37</c:f>
              <c:numCache/>
            </c:numRef>
          </c:cat>
          <c:val>
            <c:numRef>
              <c:f>'PA 3314-7-0063'!$AK$2:$AK$37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3314-7-0063'!$AI$2:$AI$37</c:f>
              <c:numCache/>
            </c:numRef>
          </c:cat>
          <c:val>
            <c:numRef>
              <c:f>'PA 3314-7-0063'!$AL$2:$AL$37</c:f>
              <c:numCache/>
            </c:numRef>
          </c:val>
          <c:smooth val="1"/>
        </c:ser>
        <c:marker val="1"/>
        <c:axId val="44987998"/>
        <c:axId val="2238799"/>
      </c:lineChart>
      <c:dateAx>
        <c:axId val="4498799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23879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4521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9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281.552</v>
      </c>
      <c r="AB2">
        <f>MIN(AB3:AB14)</f>
        <v>279.682</v>
      </c>
      <c r="AC2">
        <v>280.8562276422764</v>
      </c>
      <c r="AD2">
        <f>SUM(AD3:AD14)</f>
        <v>123</v>
      </c>
      <c r="AJ2" s="2"/>
      <c r="AK2" s="2"/>
      <c r="AL2" s="2"/>
    </row>
    <row r="3" spans="1:38" ht="12.75">
      <c r="A3" s="11">
        <v>40361.541666666664</v>
      </c>
      <c r="B3" s="12">
        <v>281.022</v>
      </c>
      <c r="C3" s="12">
        <v>284.142</v>
      </c>
      <c r="D3" s="12" t="s">
        <v>55</v>
      </c>
      <c r="E3" s="12" t="s">
        <v>56</v>
      </c>
      <c r="F3" t="s">
        <v>57</v>
      </c>
      <c r="G3">
        <v>3.12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281.022</v>
      </c>
      <c r="Q3">
        <f>IF(ISNA(P3),IF(ISNA(R3),IF(ISNA(S3),"",S3),R3),P3)</f>
        <v>281.022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281.552</v>
      </c>
      <c r="AB3">
        <v>280.592</v>
      </c>
      <c r="AC3">
        <v>280.9174545454546</v>
      </c>
      <c r="AD3">
        <v>11</v>
      </c>
      <c r="AE3">
        <v>281.552</v>
      </c>
      <c r="AF3">
        <v>1</v>
      </c>
      <c r="AG3">
        <f>IF(AE3&gt;=AC3,0.5*(1+((AE3-AC3)/(AA3-AC3))),(AE3-AB3)/(2*(AC3-AB3)))</f>
        <v>1</v>
      </c>
      <c r="AH3">
        <f>IF(AE3&gt;=$AC$2,0.5*(1+((AE3-$AC$2)/($AA$2-$AC$2))),(AE3-$AB$2)/(2*($AC$2-$AB$2)))</f>
        <v>1</v>
      </c>
      <c r="AJ3" s="2"/>
      <c r="AK3" s="2"/>
      <c r="AL3" s="2"/>
    </row>
    <row r="4" spans="1:38" ht="12.75">
      <c r="A4" s="11">
        <v>40401.395833333336</v>
      </c>
      <c r="B4" s="12">
        <v>280.542</v>
      </c>
      <c r="C4" s="12">
        <v>284.142</v>
      </c>
      <c r="D4" s="12" t="s">
        <v>55</v>
      </c>
      <c r="E4" s="12" t="s">
        <v>56</v>
      </c>
      <c r="G4">
        <v>3.6</v>
      </c>
      <c r="H4">
        <v>0</v>
      </c>
      <c r="K4" t="s">
        <v>58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280.542</v>
      </c>
      <c r="Q4">
        <f aca="true" t="shared" si="2" ref="Q4:Q67">IF(ISNA(P4),IF(ISNA(R4),IF(ISNA(S4),"",S4),R4),P4)</f>
        <v>280.542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281.152</v>
      </c>
      <c r="AB4">
        <v>280.642</v>
      </c>
      <c r="AC4">
        <v>280.80290909090905</v>
      </c>
      <c r="AD4">
        <v>11</v>
      </c>
      <c r="AE4">
        <v>281.152</v>
      </c>
      <c r="AF4">
        <v>1</v>
      </c>
      <c r="AG4">
        <f aca="true" t="shared" si="5" ref="AG4:AG14">IF(AE4&gt;=AC4,0.5*(1+((AE4-AC4)/(AA4-AC4))),(AE4-AB4)/(2*(AC4-AB4)))</f>
        <v>1</v>
      </c>
      <c r="AH4">
        <f aca="true" t="shared" si="6" ref="AH4:AH14">IF(AE4&gt;=$AC$2,0.5*(1+((AE4-$AC$2)/($AA$2-$AC$2))),(AE4-$AB$2)/(2*($AC$2-$AB$2)))</f>
        <v>0.7125496611357752</v>
      </c>
      <c r="AJ4" s="2"/>
      <c r="AK4" s="2"/>
      <c r="AL4" s="2"/>
    </row>
    <row r="5" spans="1:38" ht="12.75">
      <c r="A5" s="11">
        <v>40414.444444444445</v>
      </c>
      <c r="B5" s="12">
        <v>280.902</v>
      </c>
      <c r="C5" s="12">
        <v>284.142</v>
      </c>
      <c r="D5" s="12" t="s">
        <v>55</v>
      </c>
      <c r="E5" s="12" t="s">
        <v>56</v>
      </c>
      <c r="F5" t="s">
        <v>57</v>
      </c>
      <c r="G5">
        <v>3.24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>
        <f t="shared" si="1"/>
        <v>280.902</v>
      </c>
      <c r="Q5">
        <f t="shared" si="2"/>
        <v>280.902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281.062</v>
      </c>
      <c r="AB5">
        <v>280.612</v>
      </c>
      <c r="AC5">
        <v>280.754</v>
      </c>
      <c r="AD5">
        <v>10</v>
      </c>
      <c r="AE5">
        <v>281.062</v>
      </c>
      <c r="AF5">
        <v>1</v>
      </c>
      <c r="AG5">
        <f t="shared" si="5"/>
        <v>1</v>
      </c>
      <c r="AH5">
        <f t="shared" si="6"/>
        <v>0.6478733348913481</v>
      </c>
      <c r="AJ5" s="2"/>
      <c r="AK5" s="2"/>
      <c r="AL5" s="2"/>
    </row>
    <row r="6" spans="1:38" ht="12.75">
      <c r="A6" s="11">
        <v>40451.5</v>
      </c>
      <c r="B6" s="12">
        <v>280.792</v>
      </c>
      <c r="C6" s="12">
        <v>284.142</v>
      </c>
      <c r="D6" s="12" t="s">
        <v>55</v>
      </c>
      <c r="E6" s="12" t="s">
        <v>56</v>
      </c>
      <c r="F6" t="s">
        <v>57</v>
      </c>
      <c r="G6">
        <v>3.35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>
        <f t="shared" si="1"/>
        <v>280.792</v>
      </c>
      <c r="Q6">
        <f t="shared" si="2"/>
        <v>280.792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281.012</v>
      </c>
      <c r="AB6">
        <v>279.682</v>
      </c>
      <c r="AC6">
        <v>280.55800000000005</v>
      </c>
      <c r="AD6">
        <v>10</v>
      </c>
      <c r="AE6">
        <v>281.012</v>
      </c>
      <c r="AF6">
        <v>1</v>
      </c>
      <c r="AG6">
        <f t="shared" si="5"/>
        <v>1</v>
      </c>
      <c r="AH6">
        <f t="shared" si="6"/>
        <v>0.611942042533315</v>
      </c>
      <c r="AJ6" s="2"/>
      <c r="AK6" s="2"/>
      <c r="AL6" s="2"/>
    </row>
    <row r="7" spans="1:38" ht="12.75">
      <c r="A7" s="11">
        <v>40471.64236111111</v>
      </c>
      <c r="B7" s="12">
        <v>280.922</v>
      </c>
      <c r="C7" s="12">
        <v>284.142</v>
      </c>
      <c r="D7" s="12" t="s">
        <v>55</v>
      </c>
      <c r="E7" s="12" t="s">
        <v>56</v>
      </c>
      <c r="F7" t="s">
        <v>57</v>
      </c>
      <c r="G7">
        <v>3.22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>
        <f t="shared" si="1"/>
        <v>280.922</v>
      </c>
      <c r="Q7">
        <f t="shared" si="2"/>
        <v>280.922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281.232</v>
      </c>
      <c r="AB7">
        <v>280.372</v>
      </c>
      <c r="AC7">
        <v>280.608</v>
      </c>
      <c r="AD7">
        <v>10</v>
      </c>
      <c r="AE7">
        <v>281.232</v>
      </c>
      <c r="AF7">
        <v>1</v>
      </c>
      <c r="AG7">
        <f t="shared" si="5"/>
        <v>1</v>
      </c>
      <c r="AH7">
        <f t="shared" si="6"/>
        <v>0.7700397289086447</v>
      </c>
      <c r="AJ7" s="2"/>
      <c r="AK7" s="2"/>
      <c r="AL7" s="2"/>
    </row>
    <row r="8" spans="1:38" ht="12.75">
      <c r="A8" s="11">
        <v>40506.59375</v>
      </c>
      <c r="B8" s="12">
        <v>280.642</v>
      </c>
      <c r="C8" s="12">
        <v>284.142</v>
      </c>
      <c r="D8" s="12" t="s">
        <v>55</v>
      </c>
      <c r="E8" s="12" t="s">
        <v>56</v>
      </c>
      <c r="F8" t="s">
        <v>57</v>
      </c>
      <c r="G8">
        <v>3.5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>
        <f t="shared" si="1"/>
        <v>280.642</v>
      </c>
      <c r="Q8">
        <f t="shared" si="2"/>
        <v>280.642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280.762</v>
      </c>
      <c r="AB8">
        <v>280.422</v>
      </c>
      <c r="AC8">
        <v>280.60311111111116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40680.614583333336</v>
      </c>
      <c r="B9" s="12">
        <v>281.132</v>
      </c>
      <c r="C9" s="12">
        <v>284.142</v>
      </c>
      <c r="D9" s="12" t="s">
        <v>55</v>
      </c>
      <c r="E9" s="12" t="s">
        <v>56</v>
      </c>
      <c r="F9" t="s">
        <v>57</v>
      </c>
      <c r="G9">
        <v>3.01</v>
      </c>
      <c r="H9">
        <v>0</v>
      </c>
      <c r="K9" t="s">
        <v>58</v>
      </c>
      <c r="L9" t="s">
        <v>62</v>
      </c>
      <c r="M9" t="s">
        <v>60</v>
      </c>
      <c r="O9" t="e">
        <f t="shared" si="0"/>
        <v>#N/A</v>
      </c>
      <c r="P9">
        <f t="shared" si="1"/>
        <v>281.132</v>
      </c>
      <c r="Q9">
        <f t="shared" si="2"/>
        <v>281.132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281.052</v>
      </c>
      <c r="AB9">
        <v>280.662</v>
      </c>
      <c r="AC9">
        <v>280.8375555555556</v>
      </c>
      <c r="AD9">
        <v>9</v>
      </c>
      <c r="AE9">
        <v>281.052</v>
      </c>
      <c r="AF9">
        <v>1</v>
      </c>
      <c r="AG9">
        <f t="shared" si="5"/>
        <v>1</v>
      </c>
      <c r="AH9">
        <f t="shared" si="6"/>
        <v>0.6406870764197496</v>
      </c>
      <c r="AJ9" s="2"/>
      <c r="AK9" s="2"/>
      <c r="AL9" s="2"/>
    </row>
    <row r="10" spans="1:38" ht="12.75">
      <c r="A10" s="11">
        <v>40721.46875</v>
      </c>
      <c r="B10" s="12">
        <v>281.132</v>
      </c>
      <c r="C10" s="12">
        <v>284.142</v>
      </c>
      <c r="D10" s="12" t="s">
        <v>55</v>
      </c>
      <c r="E10" s="12" t="s">
        <v>56</v>
      </c>
      <c r="F10" t="s">
        <v>57</v>
      </c>
      <c r="G10">
        <v>3.01</v>
      </c>
      <c r="H10">
        <v>0</v>
      </c>
      <c r="K10" t="s">
        <v>58</v>
      </c>
      <c r="L10" t="s">
        <v>62</v>
      </c>
      <c r="M10" t="s">
        <v>60</v>
      </c>
      <c r="O10" t="e">
        <f t="shared" si="0"/>
        <v>#N/A</v>
      </c>
      <c r="P10">
        <f t="shared" si="1"/>
        <v>281.132</v>
      </c>
      <c r="Q10">
        <f t="shared" si="2"/>
        <v>281.132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281.212</v>
      </c>
      <c r="AB10">
        <v>280.642</v>
      </c>
      <c r="AC10">
        <v>280.915</v>
      </c>
      <c r="AD10">
        <v>10</v>
      </c>
      <c r="AE10">
        <v>281.212</v>
      </c>
      <c r="AF10">
        <v>1</v>
      </c>
      <c r="AG10">
        <f t="shared" si="5"/>
        <v>1</v>
      </c>
      <c r="AH10">
        <f t="shared" si="6"/>
        <v>0.7556672119654069</v>
      </c>
      <c r="AJ10" s="2"/>
      <c r="AK10" s="2"/>
      <c r="AL10" s="2"/>
    </row>
    <row r="11" spans="1:38" ht="12.75">
      <c r="A11" s="11">
        <v>40743.458333333336</v>
      </c>
      <c r="B11" s="12">
        <v>280.902</v>
      </c>
      <c r="C11" s="12">
        <v>284.142</v>
      </c>
      <c r="D11" s="12" t="s">
        <v>55</v>
      </c>
      <c r="E11" s="12" t="s">
        <v>56</v>
      </c>
      <c r="F11" t="s">
        <v>57</v>
      </c>
      <c r="G11">
        <v>3.24</v>
      </c>
      <c r="H11">
        <v>0</v>
      </c>
      <c r="K11" t="s">
        <v>58</v>
      </c>
      <c r="L11" t="s">
        <v>62</v>
      </c>
      <c r="M11" t="s">
        <v>60</v>
      </c>
      <c r="O11" t="e">
        <f t="shared" si="0"/>
        <v>#N/A</v>
      </c>
      <c r="P11">
        <f t="shared" si="1"/>
        <v>280.902</v>
      </c>
      <c r="Q11">
        <f t="shared" si="2"/>
        <v>280.902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281.502</v>
      </c>
      <c r="AB11">
        <v>280.762</v>
      </c>
      <c r="AC11">
        <v>281.06600000000003</v>
      </c>
      <c r="AD11">
        <v>10</v>
      </c>
      <c r="AE11">
        <v>281.502</v>
      </c>
      <c r="AF11">
        <v>1</v>
      </c>
      <c r="AG11">
        <f t="shared" si="5"/>
        <v>1</v>
      </c>
      <c r="AH11">
        <f t="shared" si="6"/>
        <v>0.9640687076419667</v>
      </c>
      <c r="AJ11" s="2"/>
      <c r="AK11" s="2"/>
      <c r="AL11" s="2"/>
    </row>
    <row r="12" spans="1:38" ht="12.75">
      <c r="A12" s="11">
        <v>40771.52569444444</v>
      </c>
      <c r="B12" s="12">
        <v>280.842</v>
      </c>
      <c r="C12" s="12">
        <v>284.142</v>
      </c>
      <c r="D12" s="12" t="s">
        <v>55</v>
      </c>
      <c r="E12" s="12" t="s">
        <v>56</v>
      </c>
      <c r="F12" t="s">
        <v>57</v>
      </c>
      <c r="G12">
        <v>3.3</v>
      </c>
      <c r="H12">
        <v>0</v>
      </c>
      <c r="K12" t="s">
        <v>58</v>
      </c>
      <c r="L12" t="s">
        <v>62</v>
      </c>
      <c r="M12" t="s">
        <v>60</v>
      </c>
      <c r="O12" t="e">
        <f t="shared" si="0"/>
        <v>#N/A</v>
      </c>
      <c r="P12">
        <f t="shared" si="1"/>
        <v>280.842</v>
      </c>
      <c r="Q12">
        <f t="shared" si="2"/>
        <v>280.842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281.432</v>
      </c>
      <c r="AB12">
        <v>280.612</v>
      </c>
      <c r="AC12">
        <v>281.01099999999997</v>
      </c>
      <c r="AD12">
        <v>10</v>
      </c>
      <c r="AE12">
        <v>281.402</v>
      </c>
      <c r="AF12">
        <v>1</v>
      </c>
      <c r="AG12">
        <f t="shared" si="5"/>
        <v>0.9643705463182588</v>
      </c>
      <c r="AH12">
        <f t="shared" si="6"/>
        <v>0.8922061229259004</v>
      </c>
      <c r="AJ12" s="2"/>
      <c r="AK12" s="2"/>
      <c r="AL12" s="2"/>
    </row>
    <row r="13" spans="1:38" ht="12.75">
      <c r="A13" s="11">
        <v>40808.5</v>
      </c>
      <c r="B13" s="12">
        <v>280.992</v>
      </c>
      <c r="C13" s="12">
        <v>284.142</v>
      </c>
      <c r="D13" s="12" t="s">
        <v>55</v>
      </c>
      <c r="E13" s="12" t="s">
        <v>56</v>
      </c>
      <c r="F13" t="s">
        <v>57</v>
      </c>
      <c r="G13">
        <v>3.15</v>
      </c>
      <c r="H13">
        <v>0</v>
      </c>
      <c r="K13" t="s">
        <v>58</v>
      </c>
      <c r="L13" t="s">
        <v>62</v>
      </c>
      <c r="M13" t="s">
        <v>60</v>
      </c>
      <c r="O13" t="e">
        <f t="shared" si="0"/>
        <v>#N/A</v>
      </c>
      <c r="P13">
        <f t="shared" si="1"/>
        <v>280.992</v>
      </c>
      <c r="Q13">
        <f t="shared" si="2"/>
        <v>280.992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281.402</v>
      </c>
      <c r="AB13">
        <v>280.542</v>
      </c>
      <c r="AC13">
        <v>281.00300000000004</v>
      </c>
      <c r="AD13">
        <v>10</v>
      </c>
      <c r="AE13">
        <v>281.402</v>
      </c>
      <c r="AF13">
        <v>1</v>
      </c>
      <c r="AG13">
        <f t="shared" si="5"/>
        <v>1</v>
      </c>
      <c r="AH13">
        <f t="shared" si="6"/>
        <v>0.8922061229259004</v>
      </c>
      <c r="AJ13" s="2"/>
      <c r="AK13" s="2"/>
      <c r="AL13" s="2"/>
    </row>
    <row r="14" spans="1:38" ht="12.75">
      <c r="A14" s="11">
        <v>40841.364583333336</v>
      </c>
      <c r="B14" s="12">
        <v>280.592</v>
      </c>
      <c r="C14" s="12">
        <v>284.142</v>
      </c>
      <c r="D14" s="12" t="s">
        <v>55</v>
      </c>
      <c r="E14" s="12" t="s">
        <v>56</v>
      </c>
      <c r="F14" t="s">
        <v>57</v>
      </c>
      <c r="G14">
        <v>3.55</v>
      </c>
      <c r="H14">
        <v>0</v>
      </c>
      <c r="K14" t="s">
        <v>58</v>
      </c>
      <c r="L14" t="s">
        <v>62</v>
      </c>
      <c r="M14" t="s">
        <v>60</v>
      </c>
      <c r="O14" t="e">
        <f t="shared" si="0"/>
        <v>#N/A</v>
      </c>
      <c r="P14">
        <f t="shared" si="1"/>
        <v>280.592</v>
      </c>
      <c r="Q14">
        <f t="shared" si="2"/>
        <v>280.592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281.282</v>
      </c>
      <c r="AB14">
        <v>280.792</v>
      </c>
      <c r="AC14">
        <v>281.0981538461538</v>
      </c>
      <c r="AD14">
        <v>13</v>
      </c>
      <c r="AE14">
        <v>281.162</v>
      </c>
      <c r="AF14">
        <v>1</v>
      </c>
      <c r="AG14">
        <f t="shared" si="5"/>
        <v>0.673640167364018</v>
      </c>
      <c r="AH14">
        <f t="shared" si="6"/>
        <v>0.7197359196073737</v>
      </c>
      <c r="AJ14" s="2"/>
      <c r="AK14" s="2"/>
      <c r="AL14" s="2"/>
    </row>
    <row r="15" spans="1:38" ht="12.75">
      <c r="A15" s="11">
        <v>40872.541666666664</v>
      </c>
      <c r="B15" s="12">
        <v>280.692</v>
      </c>
      <c r="C15" s="12">
        <v>284.142</v>
      </c>
      <c r="D15" s="12" t="s">
        <v>55</v>
      </c>
      <c r="E15" s="12" t="s">
        <v>56</v>
      </c>
      <c r="F15" t="s">
        <v>57</v>
      </c>
      <c r="G15">
        <v>3.45</v>
      </c>
      <c r="H15">
        <v>0</v>
      </c>
      <c r="K15" t="s">
        <v>58</v>
      </c>
      <c r="L15" t="s">
        <v>62</v>
      </c>
      <c r="M15" t="s">
        <v>60</v>
      </c>
      <c r="O15" t="e">
        <f t="shared" si="0"/>
        <v>#N/A</v>
      </c>
      <c r="P15">
        <f t="shared" si="1"/>
        <v>280.692</v>
      </c>
      <c r="Q15">
        <f t="shared" si="2"/>
        <v>280.692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40899.375</v>
      </c>
      <c r="B16" s="12">
        <v>280.642</v>
      </c>
      <c r="C16" s="12">
        <v>284.142</v>
      </c>
      <c r="D16" s="12" t="s">
        <v>55</v>
      </c>
      <c r="E16" s="12" t="s">
        <v>56</v>
      </c>
      <c r="F16" t="s">
        <v>57</v>
      </c>
      <c r="G16">
        <v>3.5</v>
      </c>
      <c r="H16">
        <v>0</v>
      </c>
      <c r="K16" t="s">
        <v>58</v>
      </c>
      <c r="L16" t="s">
        <v>62</v>
      </c>
      <c r="M16" t="s">
        <v>60</v>
      </c>
      <c r="O16" t="e">
        <f t="shared" si="0"/>
        <v>#N/A</v>
      </c>
      <c r="P16">
        <f t="shared" si="1"/>
        <v>280.642</v>
      </c>
      <c r="Q16">
        <f t="shared" si="2"/>
        <v>280.642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40932.375</v>
      </c>
      <c r="B17" s="12">
        <v>280.542</v>
      </c>
      <c r="C17" s="12">
        <v>284.142</v>
      </c>
      <c r="D17" s="12" t="s">
        <v>55</v>
      </c>
      <c r="E17" s="12" t="s">
        <v>56</v>
      </c>
      <c r="F17" t="s">
        <v>57</v>
      </c>
      <c r="G17">
        <v>3.6</v>
      </c>
      <c r="H17">
        <v>0</v>
      </c>
      <c r="K17" t="s">
        <v>58</v>
      </c>
      <c r="L17" t="s">
        <v>62</v>
      </c>
      <c r="M17" t="s">
        <v>60</v>
      </c>
      <c r="O17" t="e">
        <f t="shared" si="0"/>
        <v>#N/A</v>
      </c>
      <c r="P17">
        <f t="shared" si="1"/>
        <v>280.542</v>
      </c>
      <c r="Q17">
        <f t="shared" si="2"/>
        <v>280.542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40962.395833333336</v>
      </c>
      <c r="B18" s="12">
        <v>280.392</v>
      </c>
      <c r="C18" s="12">
        <v>284.142</v>
      </c>
      <c r="D18" s="12" t="s">
        <v>55</v>
      </c>
      <c r="E18" s="12" t="s">
        <v>56</v>
      </c>
      <c r="F18" t="s">
        <v>57</v>
      </c>
      <c r="G18">
        <v>3.75</v>
      </c>
      <c r="H18">
        <v>0</v>
      </c>
      <c r="K18" t="s">
        <v>58</v>
      </c>
      <c r="L18" t="s">
        <v>62</v>
      </c>
      <c r="M18" t="s">
        <v>60</v>
      </c>
      <c r="O18" t="e">
        <f t="shared" si="0"/>
        <v>#N/A</v>
      </c>
      <c r="P18">
        <f t="shared" si="1"/>
        <v>280.392</v>
      </c>
      <c r="Q18">
        <f t="shared" si="2"/>
        <v>280.392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40996.5</v>
      </c>
      <c r="B19" s="12">
        <v>280.642</v>
      </c>
      <c r="C19" s="12">
        <v>284.142</v>
      </c>
      <c r="D19" s="12" t="s">
        <v>55</v>
      </c>
      <c r="E19" s="12" t="s">
        <v>56</v>
      </c>
      <c r="F19" t="s">
        <v>57</v>
      </c>
      <c r="G19">
        <v>3.5</v>
      </c>
      <c r="H19">
        <v>0</v>
      </c>
      <c r="K19" t="s">
        <v>58</v>
      </c>
      <c r="L19" t="s">
        <v>62</v>
      </c>
      <c r="M19" t="s">
        <v>60</v>
      </c>
      <c r="O19" t="e">
        <f t="shared" si="0"/>
        <v>#N/A</v>
      </c>
      <c r="P19">
        <f t="shared" si="1"/>
        <v>280.642</v>
      </c>
      <c r="Q19">
        <f t="shared" si="2"/>
        <v>280.642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41018.458333333336</v>
      </c>
      <c r="B20" s="12">
        <v>280.662</v>
      </c>
      <c r="C20" s="12">
        <v>284.142</v>
      </c>
      <c r="D20" s="12" t="s">
        <v>55</v>
      </c>
      <c r="E20" s="12" t="s">
        <v>56</v>
      </c>
      <c r="F20" t="s">
        <v>57</v>
      </c>
      <c r="G20">
        <v>3.48</v>
      </c>
      <c r="H20">
        <v>0</v>
      </c>
      <c r="K20" t="s">
        <v>58</v>
      </c>
      <c r="L20" t="s">
        <v>62</v>
      </c>
      <c r="M20" t="s">
        <v>60</v>
      </c>
      <c r="O20" t="e">
        <f t="shared" si="0"/>
        <v>#N/A</v>
      </c>
      <c r="P20">
        <f t="shared" si="1"/>
        <v>280.662</v>
      </c>
      <c r="Q20">
        <f t="shared" si="2"/>
        <v>280.662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41053.354166666664</v>
      </c>
      <c r="B21" s="12">
        <v>280.892</v>
      </c>
      <c r="C21" s="12">
        <v>284.142</v>
      </c>
      <c r="D21" s="12" t="s">
        <v>55</v>
      </c>
      <c r="E21" s="12" t="s">
        <v>56</v>
      </c>
      <c r="F21" t="s">
        <v>57</v>
      </c>
      <c r="G21">
        <v>3.25</v>
      </c>
      <c r="H21">
        <v>0</v>
      </c>
      <c r="K21" t="s">
        <v>58</v>
      </c>
      <c r="L21" t="s">
        <v>62</v>
      </c>
      <c r="M21" t="s">
        <v>60</v>
      </c>
      <c r="O21" t="e">
        <f t="shared" si="0"/>
        <v>#N/A</v>
      </c>
      <c r="P21">
        <f t="shared" si="1"/>
        <v>280.892</v>
      </c>
      <c r="Q21">
        <f t="shared" si="2"/>
        <v>280.892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41078.46875</v>
      </c>
      <c r="B22" s="12">
        <v>280.892</v>
      </c>
      <c r="C22" s="12">
        <v>284.142</v>
      </c>
      <c r="D22" s="12" t="s">
        <v>55</v>
      </c>
      <c r="E22" s="12" t="s">
        <v>56</v>
      </c>
      <c r="F22" t="s">
        <v>57</v>
      </c>
      <c r="G22">
        <v>3.25</v>
      </c>
      <c r="H22">
        <v>0</v>
      </c>
      <c r="K22" t="s">
        <v>58</v>
      </c>
      <c r="L22" t="s">
        <v>62</v>
      </c>
      <c r="M22" t="s">
        <v>60</v>
      </c>
      <c r="O22" t="e">
        <f t="shared" si="0"/>
        <v>#N/A</v>
      </c>
      <c r="P22">
        <f t="shared" si="1"/>
        <v>280.892</v>
      </c>
      <c r="Q22">
        <f t="shared" si="2"/>
        <v>280.892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41116.572916666664</v>
      </c>
      <c r="B23" s="12">
        <v>280.892</v>
      </c>
      <c r="C23" s="12">
        <v>284.142</v>
      </c>
      <c r="D23" s="12" t="s">
        <v>55</v>
      </c>
      <c r="E23" s="12" t="s">
        <v>56</v>
      </c>
      <c r="F23" t="s">
        <v>57</v>
      </c>
      <c r="G23">
        <v>3.25</v>
      </c>
      <c r="H23">
        <v>0</v>
      </c>
      <c r="K23" t="s">
        <v>58</v>
      </c>
      <c r="L23" t="s">
        <v>62</v>
      </c>
      <c r="M23" t="s">
        <v>60</v>
      </c>
      <c r="O23" t="e">
        <f t="shared" si="0"/>
        <v>#N/A</v>
      </c>
      <c r="P23">
        <f t="shared" si="1"/>
        <v>280.892</v>
      </c>
      <c r="Q23">
        <f t="shared" si="2"/>
        <v>280.892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41149.479166666664</v>
      </c>
      <c r="B24" s="12">
        <v>280.842</v>
      </c>
      <c r="C24" s="12">
        <v>284.142</v>
      </c>
      <c r="D24" s="12" t="s">
        <v>55</v>
      </c>
      <c r="E24" s="12" t="s">
        <v>56</v>
      </c>
      <c r="F24" t="s">
        <v>57</v>
      </c>
      <c r="G24">
        <v>3.3</v>
      </c>
      <c r="H24">
        <v>0</v>
      </c>
      <c r="K24" t="s">
        <v>58</v>
      </c>
      <c r="L24" t="s">
        <v>62</v>
      </c>
      <c r="M24" t="s">
        <v>60</v>
      </c>
      <c r="O24" t="e">
        <f t="shared" si="0"/>
        <v>#N/A</v>
      </c>
      <c r="P24">
        <f t="shared" si="1"/>
        <v>280.842</v>
      </c>
      <c r="Q24">
        <f t="shared" si="2"/>
        <v>280.842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41179.46875</v>
      </c>
      <c r="B25">
        <v>280.892</v>
      </c>
      <c r="C25">
        <v>284.142</v>
      </c>
      <c r="D25" t="s">
        <v>55</v>
      </c>
      <c r="E25" t="s">
        <v>56</v>
      </c>
      <c r="F25" t="s">
        <v>57</v>
      </c>
      <c r="G25">
        <v>3.25</v>
      </c>
      <c r="H25">
        <v>0</v>
      </c>
      <c r="K25" t="s">
        <v>58</v>
      </c>
      <c r="L25" t="s">
        <v>62</v>
      </c>
      <c r="M25" t="s">
        <v>60</v>
      </c>
      <c r="O25" t="e">
        <f t="shared" si="0"/>
        <v>#N/A</v>
      </c>
      <c r="P25">
        <f t="shared" si="1"/>
        <v>280.892</v>
      </c>
      <c r="Q25">
        <f t="shared" si="2"/>
        <v>280.892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41204.53125</v>
      </c>
      <c r="B26">
        <v>280.792</v>
      </c>
      <c r="C26">
        <v>284.142</v>
      </c>
      <c r="D26" t="s">
        <v>55</v>
      </c>
      <c r="E26" t="s">
        <v>56</v>
      </c>
      <c r="F26" t="s">
        <v>57</v>
      </c>
      <c r="G26">
        <v>3.35</v>
      </c>
      <c r="H26">
        <v>0</v>
      </c>
      <c r="K26" t="s">
        <v>58</v>
      </c>
      <c r="L26" t="s">
        <v>62</v>
      </c>
      <c r="M26" t="s">
        <v>60</v>
      </c>
      <c r="O26" t="e">
        <f t="shared" si="0"/>
        <v>#N/A</v>
      </c>
      <c r="P26">
        <f t="shared" si="1"/>
        <v>280.792</v>
      </c>
      <c r="Q26">
        <f t="shared" si="2"/>
        <v>280.792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41240.5</v>
      </c>
      <c r="B27">
        <v>280.742</v>
      </c>
      <c r="C27">
        <v>284.142</v>
      </c>
      <c r="D27" t="s">
        <v>55</v>
      </c>
      <c r="E27" t="s">
        <v>56</v>
      </c>
      <c r="F27" t="s">
        <v>57</v>
      </c>
      <c r="G27">
        <v>3.4</v>
      </c>
      <c r="H27">
        <v>0</v>
      </c>
      <c r="K27" t="s">
        <v>58</v>
      </c>
      <c r="L27" t="s">
        <v>62</v>
      </c>
      <c r="M27" t="s">
        <v>60</v>
      </c>
      <c r="O27" t="e">
        <f t="shared" si="0"/>
        <v>#N/A</v>
      </c>
      <c r="P27">
        <f t="shared" si="1"/>
        <v>280.742</v>
      </c>
      <c r="Q27">
        <f t="shared" si="2"/>
        <v>280.742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41255.541666666664</v>
      </c>
      <c r="B28">
        <v>280.702</v>
      </c>
      <c r="C28">
        <v>284.142</v>
      </c>
      <c r="D28" t="s">
        <v>55</v>
      </c>
      <c r="E28" t="s">
        <v>56</v>
      </c>
      <c r="F28" t="s">
        <v>57</v>
      </c>
      <c r="G28">
        <v>3.44</v>
      </c>
      <c r="H28">
        <v>0</v>
      </c>
      <c r="K28" t="s">
        <v>58</v>
      </c>
      <c r="L28" t="s">
        <v>62</v>
      </c>
      <c r="M28" t="s">
        <v>60</v>
      </c>
      <c r="O28" t="e">
        <f t="shared" si="0"/>
        <v>#N/A</v>
      </c>
      <c r="P28">
        <f t="shared" si="1"/>
        <v>280.702</v>
      </c>
      <c r="Q28">
        <f t="shared" si="2"/>
        <v>280.702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41291.569444444445</v>
      </c>
      <c r="B29">
        <v>280.572</v>
      </c>
      <c r="C29">
        <v>284.142</v>
      </c>
      <c r="D29" t="s">
        <v>55</v>
      </c>
      <c r="E29" t="s">
        <v>56</v>
      </c>
      <c r="F29" t="s">
        <v>57</v>
      </c>
      <c r="G29">
        <v>3.57</v>
      </c>
      <c r="H29">
        <v>0</v>
      </c>
      <c r="K29" t="s">
        <v>58</v>
      </c>
      <c r="L29" t="s">
        <v>62</v>
      </c>
      <c r="M29" t="s">
        <v>60</v>
      </c>
      <c r="O29" t="e">
        <f t="shared" si="0"/>
        <v>#N/A</v>
      </c>
      <c r="P29">
        <f t="shared" si="1"/>
        <v>280.572</v>
      </c>
      <c r="Q29">
        <f t="shared" si="2"/>
        <v>280.572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41326.5</v>
      </c>
      <c r="B30">
        <v>280.512</v>
      </c>
      <c r="C30">
        <v>284.142</v>
      </c>
      <c r="D30" t="s">
        <v>55</v>
      </c>
      <c r="E30" t="s">
        <v>56</v>
      </c>
      <c r="F30" t="s">
        <v>57</v>
      </c>
      <c r="G30">
        <v>3.63</v>
      </c>
      <c r="H30">
        <v>0</v>
      </c>
      <c r="K30" t="s">
        <v>58</v>
      </c>
      <c r="L30" t="s">
        <v>62</v>
      </c>
      <c r="M30" t="s">
        <v>60</v>
      </c>
      <c r="O30" t="e">
        <f t="shared" si="0"/>
        <v>#N/A</v>
      </c>
      <c r="P30">
        <f t="shared" si="1"/>
        <v>280.512</v>
      </c>
      <c r="Q30">
        <f t="shared" si="2"/>
        <v>280.512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41351.552083333336</v>
      </c>
      <c r="B31">
        <v>280.522</v>
      </c>
      <c r="C31">
        <v>284.142</v>
      </c>
      <c r="D31" t="s">
        <v>55</v>
      </c>
      <c r="E31" t="s">
        <v>56</v>
      </c>
      <c r="F31" t="s">
        <v>57</v>
      </c>
      <c r="G31">
        <v>3.62</v>
      </c>
      <c r="H31">
        <v>0</v>
      </c>
      <c r="K31" t="s">
        <v>58</v>
      </c>
      <c r="L31" t="s">
        <v>62</v>
      </c>
      <c r="M31" t="s">
        <v>60</v>
      </c>
      <c r="O31" t="e">
        <f t="shared" si="0"/>
        <v>#N/A</v>
      </c>
      <c r="P31">
        <f t="shared" si="1"/>
        <v>280.522</v>
      </c>
      <c r="Q31">
        <f t="shared" si="2"/>
        <v>280.522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41386.510416666664</v>
      </c>
      <c r="B32">
        <v>280.782</v>
      </c>
      <c r="C32">
        <v>284.142</v>
      </c>
      <c r="D32" t="s">
        <v>55</v>
      </c>
      <c r="E32" t="s">
        <v>56</v>
      </c>
      <c r="F32" t="s">
        <v>57</v>
      </c>
      <c r="G32">
        <v>3.36</v>
      </c>
      <c r="H32">
        <v>0</v>
      </c>
      <c r="K32" t="s">
        <v>58</v>
      </c>
      <c r="L32" t="s">
        <v>62</v>
      </c>
      <c r="M32" t="s">
        <v>60</v>
      </c>
      <c r="O32" t="e">
        <f t="shared" si="0"/>
        <v>#N/A</v>
      </c>
      <c r="P32">
        <f t="shared" si="1"/>
        <v>280.782</v>
      </c>
      <c r="Q32">
        <f t="shared" si="2"/>
        <v>280.782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41409.493055555555</v>
      </c>
      <c r="B33">
        <v>280.832</v>
      </c>
      <c r="C33">
        <v>284.142</v>
      </c>
      <c r="D33" t="s">
        <v>55</v>
      </c>
      <c r="E33" t="s">
        <v>56</v>
      </c>
      <c r="F33" t="s">
        <v>57</v>
      </c>
      <c r="G33">
        <v>3.31</v>
      </c>
      <c r="H33">
        <v>0</v>
      </c>
      <c r="K33" t="s">
        <v>58</v>
      </c>
      <c r="L33" t="s">
        <v>62</v>
      </c>
      <c r="M33" t="s">
        <v>60</v>
      </c>
      <c r="O33" t="e">
        <f t="shared" si="0"/>
        <v>#N/A</v>
      </c>
      <c r="P33">
        <f t="shared" si="1"/>
        <v>280.832</v>
      </c>
      <c r="Q33">
        <f t="shared" si="2"/>
        <v>280.832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41439.447916666664</v>
      </c>
      <c r="B34">
        <v>280.762</v>
      </c>
      <c r="C34">
        <v>284.142</v>
      </c>
      <c r="D34" t="s">
        <v>55</v>
      </c>
      <c r="E34" t="s">
        <v>56</v>
      </c>
      <c r="F34" t="s">
        <v>57</v>
      </c>
      <c r="G34">
        <v>3.38</v>
      </c>
      <c r="H34">
        <v>0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280.762</v>
      </c>
      <c r="Q34">
        <f t="shared" si="2"/>
        <v>280.762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41471.5</v>
      </c>
      <c r="B35">
        <v>280.792</v>
      </c>
      <c r="C35">
        <v>284.142</v>
      </c>
      <c r="D35" t="s">
        <v>55</v>
      </c>
      <c r="E35" t="s">
        <v>56</v>
      </c>
      <c r="F35" t="s">
        <v>57</v>
      </c>
      <c r="G35">
        <v>3.35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280.792</v>
      </c>
      <c r="Q35">
        <f t="shared" si="2"/>
        <v>280.792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41491.5</v>
      </c>
      <c r="B36">
        <v>280.932</v>
      </c>
      <c r="C36">
        <v>284.142</v>
      </c>
      <c r="D36" t="s">
        <v>55</v>
      </c>
      <c r="E36" t="s">
        <v>56</v>
      </c>
      <c r="F36" t="s">
        <v>57</v>
      </c>
      <c r="G36">
        <v>3.21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280.932</v>
      </c>
      <c r="Q36">
        <f t="shared" si="2"/>
        <v>280.932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41540.5</v>
      </c>
      <c r="B37">
        <v>281.252</v>
      </c>
      <c r="C37">
        <v>284.142</v>
      </c>
      <c r="D37" t="s">
        <v>55</v>
      </c>
      <c r="E37" t="s">
        <v>56</v>
      </c>
      <c r="F37" t="s">
        <v>57</v>
      </c>
      <c r="G37">
        <v>2.89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281.252</v>
      </c>
      <c r="Q37">
        <f t="shared" si="2"/>
        <v>281.252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41570.447916666664</v>
      </c>
      <c r="B38">
        <v>280.932</v>
      </c>
      <c r="C38">
        <v>284.142</v>
      </c>
      <c r="D38" t="s">
        <v>55</v>
      </c>
      <c r="E38" t="s">
        <v>56</v>
      </c>
      <c r="F38" t="s">
        <v>57</v>
      </c>
      <c r="G38">
        <v>3.21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280.932</v>
      </c>
      <c r="Q38">
        <f t="shared" si="2"/>
        <v>280.932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41598.520833333336</v>
      </c>
      <c r="B39">
        <v>280.912</v>
      </c>
      <c r="C39">
        <v>284.142</v>
      </c>
      <c r="D39" t="s">
        <v>55</v>
      </c>
      <c r="E39" t="s">
        <v>56</v>
      </c>
      <c r="F39" t="s">
        <v>57</v>
      </c>
      <c r="G39">
        <v>3.23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280.912</v>
      </c>
      <c r="Q39">
        <f t="shared" si="2"/>
        <v>280.912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41626.416666666664</v>
      </c>
      <c r="B40">
        <v>280.782</v>
      </c>
      <c r="C40">
        <v>284.142</v>
      </c>
      <c r="D40" t="s">
        <v>55</v>
      </c>
      <c r="E40" t="s">
        <v>56</v>
      </c>
      <c r="F40" t="s">
        <v>57</v>
      </c>
      <c r="G40">
        <v>3.36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280.782</v>
      </c>
      <c r="Q40">
        <f t="shared" si="2"/>
        <v>280.782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41662.5625</v>
      </c>
      <c r="B41">
        <v>280.732</v>
      </c>
      <c r="C41">
        <v>284.142</v>
      </c>
      <c r="D41" t="s">
        <v>55</v>
      </c>
      <c r="E41" t="s">
        <v>56</v>
      </c>
      <c r="F41" t="s">
        <v>57</v>
      </c>
      <c r="G41">
        <v>3.41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280.732</v>
      </c>
      <c r="Q41">
        <f t="shared" si="2"/>
        <v>280.732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41687.46875</v>
      </c>
      <c r="B42">
        <v>280.682</v>
      </c>
      <c r="C42">
        <v>284.142</v>
      </c>
      <c r="D42" t="s">
        <v>55</v>
      </c>
      <c r="E42" t="s">
        <v>56</v>
      </c>
      <c r="F42" t="s">
        <v>57</v>
      </c>
      <c r="G42">
        <v>3.46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280.682</v>
      </c>
      <c r="Q42">
        <f t="shared" si="2"/>
        <v>280.682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41715.46875</v>
      </c>
      <c r="B43">
        <v>280.682</v>
      </c>
      <c r="C43">
        <v>284.142</v>
      </c>
      <c r="D43" t="s">
        <v>55</v>
      </c>
      <c r="E43" t="s">
        <v>56</v>
      </c>
      <c r="F43" t="s">
        <v>57</v>
      </c>
      <c r="G43">
        <v>3.46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280.682</v>
      </c>
      <c r="Q43">
        <f t="shared" si="2"/>
        <v>280.682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41738.520833333336</v>
      </c>
      <c r="B44">
        <v>281.002</v>
      </c>
      <c r="C44">
        <v>284.142</v>
      </c>
      <c r="D44" t="s">
        <v>55</v>
      </c>
      <c r="E44" t="s">
        <v>56</v>
      </c>
      <c r="F44" t="s">
        <v>57</v>
      </c>
      <c r="G44">
        <v>3.14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281.002</v>
      </c>
      <c r="Q44">
        <f t="shared" si="2"/>
        <v>281.002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41778.4375</v>
      </c>
      <c r="B45">
        <v>280.692</v>
      </c>
      <c r="C45">
        <v>284.142</v>
      </c>
      <c r="D45" t="s">
        <v>55</v>
      </c>
      <c r="E45" t="s">
        <v>56</v>
      </c>
      <c r="F45" t="s">
        <v>57</v>
      </c>
      <c r="G45">
        <v>3.45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280.692</v>
      </c>
      <c r="Q45">
        <f t="shared" si="2"/>
        <v>280.692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41810.46527777778</v>
      </c>
      <c r="B46">
        <v>280.962</v>
      </c>
      <c r="C46">
        <v>284.142</v>
      </c>
      <c r="D46" t="s">
        <v>55</v>
      </c>
      <c r="E46" t="s">
        <v>56</v>
      </c>
      <c r="F46" t="s">
        <v>57</v>
      </c>
      <c r="G46">
        <v>3.18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280.962</v>
      </c>
      <c r="Q46">
        <f t="shared" si="2"/>
        <v>280.962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41834.4375</v>
      </c>
      <c r="B47">
        <v>281.282</v>
      </c>
      <c r="C47">
        <v>284.142</v>
      </c>
      <c r="D47" t="s">
        <v>55</v>
      </c>
      <c r="E47" t="s">
        <v>56</v>
      </c>
      <c r="F47" t="s">
        <v>57</v>
      </c>
      <c r="G47">
        <v>2.86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281.282</v>
      </c>
      <c r="Q47">
        <f t="shared" si="2"/>
        <v>281.282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41855.666666666664</v>
      </c>
      <c r="B48">
        <v>281.052</v>
      </c>
      <c r="C48">
        <v>284.142</v>
      </c>
      <c r="D48" t="s">
        <v>55</v>
      </c>
      <c r="E48" t="s">
        <v>56</v>
      </c>
      <c r="F48" t="s">
        <v>57</v>
      </c>
      <c r="G48">
        <v>3.09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281.052</v>
      </c>
      <c r="Q48">
        <f t="shared" si="2"/>
        <v>281.052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41900.583333333336</v>
      </c>
      <c r="B49">
        <v>281.172</v>
      </c>
      <c r="C49">
        <v>284.142</v>
      </c>
      <c r="D49" t="s">
        <v>55</v>
      </c>
      <c r="E49" t="s">
        <v>56</v>
      </c>
      <c r="F49" t="s">
        <v>57</v>
      </c>
      <c r="G49">
        <v>2.97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281.172</v>
      </c>
      <c r="Q49">
        <f t="shared" si="2"/>
        <v>281.172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41932.510416666664</v>
      </c>
      <c r="B50">
        <v>280.852</v>
      </c>
      <c r="C50">
        <v>284.142</v>
      </c>
      <c r="D50" t="s">
        <v>55</v>
      </c>
      <c r="E50" t="s">
        <v>56</v>
      </c>
      <c r="F50" t="s">
        <v>57</v>
      </c>
      <c r="G50">
        <v>3.29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280.852</v>
      </c>
      <c r="Q50">
        <f t="shared" si="2"/>
        <v>280.852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41957.458333333336</v>
      </c>
      <c r="B51">
        <v>280.722</v>
      </c>
      <c r="C51">
        <v>284.142</v>
      </c>
      <c r="D51" t="s">
        <v>55</v>
      </c>
      <c r="E51" t="s">
        <v>56</v>
      </c>
      <c r="F51" t="s">
        <v>57</v>
      </c>
      <c r="G51">
        <v>3.42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280.722</v>
      </c>
      <c r="Q51">
        <f t="shared" si="2"/>
        <v>280.722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41990.46875</v>
      </c>
      <c r="B52">
        <v>280.842</v>
      </c>
      <c r="C52">
        <v>284.142</v>
      </c>
      <c r="D52" t="s">
        <v>55</v>
      </c>
      <c r="E52" t="s">
        <v>56</v>
      </c>
      <c r="F52" t="s">
        <v>57</v>
      </c>
      <c r="G52">
        <v>3.3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280.842</v>
      </c>
      <c r="Q52">
        <f t="shared" si="2"/>
        <v>280.842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42025.4375</v>
      </c>
      <c r="B53">
        <v>279.682</v>
      </c>
      <c r="C53">
        <v>284.142</v>
      </c>
      <c r="D53" t="s">
        <v>55</v>
      </c>
      <c r="E53" t="s">
        <v>56</v>
      </c>
      <c r="F53" t="s">
        <v>57</v>
      </c>
      <c r="G53">
        <v>4.46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279.682</v>
      </c>
      <c r="Q53">
        <f t="shared" si="2"/>
        <v>279.682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42058.458333333336</v>
      </c>
      <c r="B54">
        <v>280.552</v>
      </c>
      <c r="C54">
        <v>284.142</v>
      </c>
      <c r="D54" t="s">
        <v>55</v>
      </c>
      <c r="E54" t="s">
        <v>56</v>
      </c>
      <c r="F54" t="s">
        <v>57</v>
      </c>
      <c r="G54">
        <v>3.59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280.552</v>
      </c>
      <c r="Q54">
        <f t="shared" si="2"/>
        <v>280.552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42082.47222222222</v>
      </c>
      <c r="B55">
        <v>280.502</v>
      </c>
      <c r="C55">
        <v>284.142</v>
      </c>
      <c r="D55" t="s">
        <v>55</v>
      </c>
      <c r="E55" t="s">
        <v>56</v>
      </c>
      <c r="F55" t="s">
        <v>57</v>
      </c>
      <c r="G55">
        <v>3.64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280.502</v>
      </c>
      <c r="Q55">
        <f t="shared" si="2"/>
        <v>280.502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42115.354166666664</v>
      </c>
      <c r="B56">
        <v>280.782</v>
      </c>
      <c r="C56">
        <v>284.142</v>
      </c>
      <c r="D56" t="s">
        <v>55</v>
      </c>
      <c r="E56" t="s">
        <v>56</v>
      </c>
      <c r="F56" t="s">
        <v>57</v>
      </c>
      <c r="G56">
        <v>3.36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280.782</v>
      </c>
      <c r="Q56">
        <f t="shared" si="2"/>
        <v>280.782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42143.4375</v>
      </c>
      <c r="B57">
        <v>280.642</v>
      </c>
      <c r="C57">
        <v>284.142</v>
      </c>
      <c r="D57" t="s">
        <v>55</v>
      </c>
      <c r="E57" t="s">
        <v>56</v>
      </c>
      <c r="F57" t="s">
        <v>57</v>
      </c>
      <c r="G57">
        <v>3.5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280.642</v>
      </c>
      <c r="Q57">
        <f t="shared" si="2"/>
        <v>280.642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42177.395833333336</v>
      </c>
      <c r="B58">
        <v>281.272</v>
      </c>
      <c r="C58">
        <v>284.142</v>
      </c>
      <c r="D58" t="s">
        <v>55</v>
      </c>
      <c r="E58" t="s">
        <v>56</v>
      </c>
      <c r="F58" t="s">
        <v>57</v>
      </c>
      <c r="G58">
        <v>2.87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281.272</v>
      </c>
      <c r="Q58">
        <f t="shared" si="2"/>
        <v>281.272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42247.458333333336</v>
      </c>
      <c r="B59">
        <v>281.342</v>
      </c>
      <c r="C59">
        <v>284.142</v>
      </c>
      <c r="D59" t="s">
        <v>55</v>
      </c>
      <c r="E59" t="s">
        <v>56</v>
      </c>
      <c r="F59" t="s">
        <v>57</v>
      </c>
      <c r="G59">
        <v>2.8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281.342</v>
      </c>
      <c r="Q59">
        <f t="shared" si="2"/>
        <v>281.342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42269.520833333336</v>
      </c>
      <c r="B60">
        <v>281.172</v>
      </c>
      <c r="C60">
        <v>284.142</v>
      </c>
      <c r="D60" t="s">
        <v>55</v>
      </c>
      <c r="E60" t="s">
        <v>56</v>
      </c>
      <c r="F60" t="s">
        <v>57</v>
      </c>
      <c r="G60">
        <v>2.97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281.172</v>
      </c>
      <c r="Q60">
        <f t="shared" si="2"/>
        <v>281.172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42297.447916666664</v>
      </c>
      <c r="B61">
        <v>280.852</v>
      </c>
      <c r="C61">
        <v>284.142</v>
      </c>
      <c r="D61" t="s">
        <v>55</v>
      </c>
      <c r="E61" t="s">
        <v>56</v>
      </c>
      <c r="F61" t="s">
        <v>57</v>
      </c>
      <c r="G61">
        <v>3.29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280.852</v>
      </c>
      <c r="Q61">
        <f t="shared" si="2"/>
        <v>280.852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42338.413194444445</v>
      </c>
      <c r="B62">
        <v>280.642</v>
      </c>
      <c r="C62">
        <v>284.142</v>
      </c>
      <c r="D62" t="s">
        <v>55</v>
      </c>
      <c r="E62" t="s">
        <v>56</v>
      </c>
      <c r="F62" t="s">
        <v>57</v>
      </c>
      <c r="G62">
        <v>3.5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280.642</v>
      </c>
      <c r="Q62">
        <f t="shared" si="2"/>
        <v>280.642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42359.56597222222</v>
      </c>
      <c r="B63">
        <v>280.632</v>
      </c>
      <c r="C63">
        <v>284.142</v>
      </c>
      <c r="D63" t="s">
        <v>55</v>
      </c>
      <c r="E63" t="s">
        <v>56</v>
      </c>
      <c r="F63" t="s">
        <v>57</v>
      </c>
      <c r="G63">
        <v>3.51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280.632</v>
      </c>
      <c r="Q63">
        <f t="shared" si="2"/>
        <v>280.632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42391.555555555555</v>
      </c>
      <c r="B64">
        <v>280.502</v>
      </c>
      <c r="C64">
        <v>284.142</v>
      </c>
      <c r="D64" t="s">
        <v>55</v>
      </c>
      <c r="E64" t="s">
        <v>56</v>
      </c>
      <c r="F64" t="s">
        <v>57</v>
      </c>
      <c r="G64">
        <v>3.64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280.502</v>
      </c>
      <c r="Q64">
        <f t="shared" si="2"/>
        <v>280.502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42419.458333333336</v>
      </c>
      <c r="B65">
        <v>280.452</v>
      </c>
      <c r="C65">
        <v>284.142</v>
      </c>
      <c r="D65" t="s">
        <v>55</v>
      </c>
      <c r="E65" t="s">
        <v>56</v>
      </c>
      <c r="F65" t="s">
        <v>57</v>
      </c>
      <c r="G65">
        <v>3.69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280.452</v>
      </c>
      <c r="Q65">
        <f t="shared" si="2"/>
        <v>280.452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42451.447916666664</v>
      </c>
      <c r="B66">
        <v>280.422</v>
      </c>
      <c r="C66">
        <v>284.142</v>
      </c>
      <c r="D66" t="s">
        <v>55</v>
      </c>
      <c r="E66" t="s">
        <v>56</v>
      </c>
      <c r="F66" t="s">
        <v>57</v>
      </c>
      <c r="G66">
        <v>3.72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280.422</v>
      </c>
      <c r="Q66">
        <f t="shared" si="2"/>
        <v>280.422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42482.510416666664</v>
      </c>
      <c r="B67">
        <v>280.692</v>
      </c>
      <c r="C67">
        <v>284.142</v>
      </c>
      <c r="D67" t="s">
        <v>55</v>
      </c>
      <c r="E67" t="s">
        <v>56</v>
      </c>
      <c r="F67" t="s">
        <v>57</v>
      </c>
      <c r="G67">
        <v>3.45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280.692</v>
      </c>
      <c r="Q67">
        <f t="shared" si="2"/>
        <v>280.692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42510.5625</v>
      </c>
      <c r="B68">
        <v>280.722</v>
      </c>
      <c r="C68">
        <v>284.142</v>
      </c>
      <c r="D68" t="s">
        <v>55</v>
      </c>
      <c r="E68" t="s">
        <v>56</v>
      </c>
      <c r="F68" t="s">
        <v>57</v>
      </c>
      <c r="G68">
        <v>3.42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25">IF(EXACT(E68,"Nivel Dinámico"),IF(B68=0,NA(),B68),NA())</f>
        <v>#N/A</v>
      </c>
      <c r="P68">
        <f aca="true" t="shared" si="14" ref="P68:P125">IF(AND(EXACT(E68,"Nivel Estático"),NOT(EXACT(F68,"SONDA AUTOMÁTICA"))),IF(B68=0,NA(),B68),NA())</f>
        <v>280.722</v>
      </c>
      <c r="Q68">
        <f aca="true" t="shared" si="15" ref="Q68:Q125">IF(ISNA(P68),IF(ISNA(R68),IF(ISNA(S68),"",S68),R68),P68)</f>
        <v>280.722</v>
      </c>
      <c r="R68" s="10" t="e">
        <f aca="true" t="shared" si="16" ref="R68:R125">IF(EXACT(E68,"Extrapolado"),IF(B68=0,NA(),B68),NA())</f>
        <v>#N/A</v>
      </c>
      <c r="S68" s="2" t="e">
        <f aca="true" t="shared" si="17" ref="S68:S125">IF(EXACT(F68,"SONDA AUTOMÁTICA"),IF(B68=0,NA(),B68),NA())</f>
        <v>#N/A</v>
      </c>
    </row>
    <row r="69" spans="1:19" ht="12.75">
      <c r="A69" s="1">
        <v>42548.427083333336</v>
      </c>
      <c r="B69">
        <v>280.802</v>
      </c>
      <c r="C69">
        <v>284.142</v>
      </c>
      <c r="D69" t="s">
        <v>55</v>
      </c>
      <c r="E69" t="s">
        <v>56</v>
      </c>
      <c r="F69" t="s">
        <v>57</v>
      </c>
      <c r="G69">
        <v>3.34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280.802</v>
      </c>
      <c r="Q69">
        <f t="shared" si="15"/>
        <v>280.802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42573.4375</v>
      </c>
      <c r="B70">
        <v>280.742</v>
      </c>
      <c r="C70">
        <v>284.142</v>
      </c>
      <c r="D70" t="s">
        <v>55</v>
      </c>
      <c r="E70" t="s">
        <v>56</v>
      </c>
      <c r="F70" t="s">
        <v>57</v>
      </c>
      <c r="G70">
        <v>3.4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280.742</v>
      </c>
      <c r="Q70">
        <f t="shared" si="15"/>
        <v>280.742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42613.510416666664</v>
      </c>
      <c r="B71">
        <v>280.812</v>
      </c>
      <c r="C71">
        <v>284.142</v>
      </c>
      <c r="D71" t="s">
        <v>55</v>
      </c>
      <c r="E71" t="s">
        <v>56</v>
      </c>
      <c r="F71" t="s">
        <v>57</v>
      </c>
      <c r="G71">
        <v>3.33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280.812</v>
      </c>
      <c r="Q71">
        <f t="shared" si="15"/>
        <v>280.812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42639.46875</v>
      </c>
      <c r="B72">
        <v>281.022</v>
      </c>
      <c r="C72">
        <v>284.142</v>
      </c>
      <c r="D72" t="s">
        <v>55</v>
      </c>
      <c r="E72" t="s">
        <v>56</v>
      </c>
      <c r="F72" t="s">
        <v>57</v>
      </c>
      <c r="G72">
        <v>3.12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281.022</v>
      </c>
      <c r="Q72">
        <f t="shared" si="15"/>
        <v>281.022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42667.510416666664</v>
      </c>
      <c r="B73">
        <v>280.772</v>
      </c>
      <c r="C73">
        <v>284.142</v>
      </c>
      <c r="D73" t="s">
        <v>55</v>
      </c>
      <c r="E73" t="s">
        <v>56</v>
      </c>
      <c r="F73" t="s">
        <v>57</v>
      </c>
      <c r="G73">
        <v>3.37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280.772</v>
      </c>
      <c r="Q73">
        <f t="shared" si="15"/>
        <v>280.772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42698.416666666664</v>
      </c>
      <c r="B74">
        <v>280.662</v>
      </c>
      <c r="C74">
        <v>284.142</v>
      </c>
      <c r="D74" t="s">
        <v>55</v>
      </c>
      <c r="E74" t="s">
        <v>56</v>
      </c>
      <c r="F74" t="s">
        <v>57</v>
      </c>
      <c r="G74">
        <v>3.48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280.662</v>
      </c>
      <c r="Q74">
        <f t="shared" si="15"/>
        <v>280.662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42725.46875</v>
      </c>
      <c r="B75">
        <v>280.622</v>
      </c>
      <c r="C75">
        <v>284.142</v>
      </c>
      <c r="D75" t="s">
        <v>55</v>
      </c>
      <c r="E75" t="s">
        <v>56</v>
      </c>
      <c r="F75" t="s">
        <v>57</v>
      </c>
      <c r="G75">
        <v>3.52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280.622</v>
      </c>
      <c r="Q75">
        <f t="shared" si="15"/>
        <v>280.622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42755.493055555555</v>
      </c>
      <c r="B76">
        <v>280.452</v>
      </c>
      <c r="C76">
        <v>284.142</v>
      </c>
      <c r="D76" t="s">
        <v>55</v>
      </c>
      <c r="E76" t="s">
        <v>56</v>
      </c>
      <c r="F76" t="s">
        <v>57</v>
      </c>
      <c r="G76">
        <v>3.69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280.452</v>
      </c>
      <c r="Q76">
        <f t="shared" si="15"/>
        <v>280.452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42788.541666666664</v>
      </c>
      <c r="B77">
        <v>280.372</v>
      </c>
      <c r="C77">
        <v>284.142</v>
      </c>
      <c r="D77" t="s">
        <v>55</v>
      </c>
      <c r="E77" t="s">
        <v>56</v>
      </c>
      <c r="F77" t="s">
        <v>57</v>
      </c>
      <c r="G77">
        <v>3.77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280.372</v>
      </c>
      <c r="Q77">
        <f t="shared" si="15"/>
        <v>280.372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42821.447916666664</v>
      </c>
      <c r="B78">
        <v>280.702</v>
      </c>
      <c r="C78">
        <v>284.142</v>
      </c>
      <c r="D78" t="s">
        <v>55</v>
      </c>
      <c r="E78" t="s">
        <v>56</v>
      </c>
      <c r="F78" t="s">
        <v>57</v>
      </c>
      <c r="G78">
        <v>3.44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280.702</v>
      </c>
      <c r="Q78">
        <f t="shared" si="15"/>
        <v>280.702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42850.427083333336</v>
      </c>
      <c r="B79">
        <v>280.802</v>
      </c>
      <c r="C79">
        <v>284.142</v>
      </c>
      <c r="D79" t="s">
        <v>55</v>
      </c>
      <c r="E79" t="s">
        <v>56</v>
      </c>
      <c r="F79" t="s">
        <v>57</v>
      </c>
      <c r="G79">
        <v>3.34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280.802</v>
      </c>
      <c r="Q79">
        <f t="shared" si="15"/>
        <v>280.802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42879.479166666664</v>
      </c>
      <c r="B80">
        <v>281.022</v>
      </c>
      <c r="C80">
        <v>284.142</v>
      </c>
      <c r="D80" t="s">
        <v>55</v>
      </c>
      <c r="E80" t="s">
        <v>56</v>
      </c>
      <c r="F80" t="s">
        <v>57</v>
      </c>
      <c r="G80">
        <v>3.12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281.022</v>
      </c>
      <c r="Q80">
        <f t="shared" si="15"/>
        <v>281.022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42909.541666666664</v>
      </c>
      <c r="B81">
        <v>280.842</v>
      </c>
      <c r="C81">
        <v>284.142</v>
      </c>
      <c r="D81" t="s">
        <v>55</v>
      </c>
      <c r="E81" t="s">
        <v>56</v>
      </c>
      <c r="F81" t="s">
        <v>57</v>
      </c>
      <c r="G81">
        <v>3.3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280.842</v>
      </c>
      <c r="Q81">
        <f t="shared" si="15"/>
        <v>280.842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42937.5625</v>
      </c>
      <c r="B82">
        <v>280.612</v>
      </c>
      <c r="C82">
        <v>284.142</v>
      </c>
      <c r="D82" t="s">
        <v>55</v>
      </c>
      <c r="E82" t="s">
        <v>56</v>
      </c>
      <c r="F82" t="s">
        <v>57</v>
      </c>
      <c r="G82">
        <v>3.53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280.612</v>
      </c>
      <c r="Q82">
        <f t="shared" si="15"/>
        <v>280.612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42982.479166666664</v>
      </c>
      <c r="B83">
        <v>281.282</v>
      </c>
      <c r="C83">
        <v>284.142</v>
      </c>
      <c r="D83" t="s">
        <v>55</v>
      </c>
      <c r="E83" t="s">
        <v>56</v>
      </c>
      <c r="F83" t="s">
        <v>57</v>
      </c>
      <c r="G83">
        <v>2.86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281.282</v>
      </c>
      <c r="Q83">
        <f t="shared" si="15"/>
        <v>281.282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43000.489583333336</v>
      </c>
      <c r="B84">
        <v>281.092</v>
      </c>
      <c r="C84">
        <v>284.142</v>
      </c>
      <c r="D84" t="s">
        <v>55</v>
      </c>
      <c r="E84" t="s">
        <v>56</v>
      </c>
      <c r="F84" t="s">
        <v>57</v>
      </c>
      <c r="G84">
        <v>3.05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281.092</v>
      </c>
      <c r="Q84">
        <f t="shared" si="15"/>
        <v>281.092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43033.427083333336</v>
      </c>
      <c r="B85">
        <v>280.902</v>
      </c>
      <c r="C85">
        <v>284.142</v>
      </c>
      <c r="D85" t="s">
        <v>55</v>
      </c>
      <c r="E85" t="s">
        <v>56</v>
      </c>
      <c r="F85" t="s">
        <v>57</v>
      </c>
      <c r="G85">
        <v>3.24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280.902</v>
      </c>
      <c r="Q85">
        <f t="shared" si="15"/>
        <v>280.902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43060.4375</v>
      </c>
      <c r="B86">
        <v>280.722</v>
      </c>
      <c r="C86">
        <v>284.142</v>
      </c>
      <c r="D86" t="s">
        <v>55</v>
      </c>
      <c r="E86" t="s">
        <v>56</v>
      </c>
      <c r="F86" t="s">
        <v>57</v>
      </c>
      <c r="G86">
        <v>3.42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280.722</v>
      </c>
      <c r="Q86">
        <f t="shared" si="15"/>
        <v>280.722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43090.375</v>
      </c>
      <c r="B87">
        <v>280.612</v>
      </c>
      <c r="C87">
        <v>284.142</v>
      </c>
      <c r="D87" t="s">
        <v>55</v>
      </c>
      <c r="E87" t="s">
        <v>56</v>
      </c>
      <c r="F87" t="s">
        <v>57</v>
      </c>
      <c r="G87">
        <v>3.53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280.612</v>
      </c>
      <c r="Q87">
        <f t="shared" si="15"/>
        <v>280.612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43129.5</v>
      </c>
      <c r="B88">
        <v>280.462</v>
      </c>
      <c r="C88">
        <v>284.142</v>
      </c>
      <c r="D88" t="s">
        <v>55</v>
      </c>
      <c r="E88" t="s">
        <v>56</v>
      </c>
      <c r="F88" t="s">
        <v>57</v>
      </c>
      <c r="G88">
        <v>3.68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280.462</v>
      </c>
      <c r="Q88">
        <f t="shared" si="15"/>
        <v>280.462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43157.46875</v>
      </c>
      <c r="B89">
        <v>280.452</v>
      </c>
      <c r="C89">
        <v>284.142</v>
      </c>
      <c r="D89" t="s">
        <v>55</v>
      </c>
      <c r="E89" t="s">
        <v>56</v>
      </c>
      <c r="F89" t="s">
        <v>57</v>
      </c>
      <c r="G89">
        <v>3.69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280.452</v>
      </c>
      <c r="Q89">
        <f t="shared" si="15"/>
        <v>280.452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43186.57638888889</v>
      </c>
      <c r="B90">
        <v>280.452</v>
      </c>
      <c r="C90">
        <v>284.142</v>
      </c>
      <c r="D90" t="s">
        <v>55</v>
      </c>
      <c r="E90" t="s">
        <v>56</v>
      </c>
      <c r="F90" t="s">
        <v>57</v>
      </c>
      <c r="G90">
        <v>3.69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280.452</v>
      </c>
      <c r="Q90">
        <f t="shared" si="15"/>
        <v>280.452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43216.541666666664</v>
      </c>
      <c r="B91">
        <v>280.792</v>
      </c>
      <c r="C91">
        <v>284.142</v>
      </c>
      <c r="D91" t="s">
        <v>55</v>
      </c>
      <c r="E91" t="s">
        <v>56</v>
      </c>
      <c r="F91" t="s">
        <v>57</v>
      </c>
      <c r="G91">
        <v>3.35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280.792</v>
      </c>
      <c r="Q91">
        <f t="shared" si="15"/>
        <v>280.792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43248.552083333336</v>
      </c>
      <c r="B92">
        <v>280.952</v>
      </c>
      <c r="C92">
        <v>284.142</v>
      </c>
      <c r="D92" t="s">
        <v>55</v>
      </c>
      <c r="E92" t="s">
        <v>56</v>
      </c>
      <c r="F92" t="s">
        <v>57</v>
      </c>
      <c r="G92">
        <v>3.19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280.952</v>
      </c>
      <c r="Q92">
        <f t="shared" si="15"/>
        <v>280.952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43272.447916666664</v>
      </c>
      <c r="B93">
        <v>281.092</v>
      </c>
      <c r="C93">
        <v>284.142</v>
      </c>
      <c r="D93" t="s">
        <v>55</v>
      </c>
      <c r="E93" t="s">
        <v>56</v>
      </c>
      <c r="F93" t="s">
        <v>57</v>
      </c>
      <c r="G93">
        <v>3.05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281.092</v>
      </c>
      <c r="Q93">
        <f t="shared" si="15"/>
        <v>281.092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43311.48611111111</v>
      </c>
      <c r="B94">
        <v>281.032</v>
      </c>
      <c r="C94">
        <v>284.142</v>
      </c>
      <c r="D94" t="s">
        <v>55</v>
      </c>
      <c r="E94" t="s">
        <v>56</v>
      </c>
      <c r="F94" t="s">
        <v>57</v>
      </c>
      <c r="G94">
        <v>3.11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281.032</v>
      </c>
      <c r="Q94">
        <f t="shared" si="15"/>
        <v>281.032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43347.493055555555</v>
      </c>
      <c r="B95">
        <v>281.122</v>
      </c>
      <c r="C95">
        <v>284.142</v>
      </c>
      <c r="D95" t="s">
        <v>55</v>
      </c>
      <c r="E95" t="s">
        <v>56</v>
      </c>
      <c r="F95" t="s">
        <v>57</v>
      </c>
      <c r="G95">
        <v>3.02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281.122</v>
      </c>
      <c r="Q95">
        <f t="shared" si="15"/>
        <v>281.122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43370.444444444445</v>
      </c>
      <c r="B96">
        <v>281.092</v>
      </c>
      <c r="C96">
        <v>284.142</v>
      </c>
      <c r="D96" t="s">
        <v>55</v>
      </c>
      <c r="E96" t="s">
        <v>56</v>
      </c>
      <c r="F96" t="s">
        <v>57</v>
      </c>
      <c r="G96">
        <v>3.05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281.092</v>
      </c>
      <c r="Q96">
        <f t="shared" si="15"/>
        <v>281.092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43399.4375</v>
      </c>
      <c r="B97">
        <v>280.902</v>
      </c>
      <c r="C97">
        <v>284.142</v>
      </c>
      <c r="D97" t="s">
        <v>55</v>
      </c>
      <c r="E97" t="s">
        <v>56</v>
      </c>
      <c r="F97" t="s">
        <v>57</v>
      </c>
      <c r="G97">
        <v>3.24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280.902</v>
      </c>
      <c r="Q97">
        <f t="shared" si="15"/>
        <v>280.902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43426.572916666664</v>
      </c>
      <c r="B98">
        <v>281.062</v>
      </c>
      <c r="C98">
        <v>284.142</v>
      </c>
      <c r="D98" t="s">
        <v>55</v>
      </c>
      <c r="E98" t="s">
        <v>56</v>
      </c>
      <c r="F98" t="s">
        <v>57</v>
      </c>
      <c r="G98">
        <v>3.08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281.062</v>
      </c>
      <c r="Q98">
        <f t="shared" si="15"/>
        <v>281.062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43462.59375</v>
      </c>
      <c r="B99">
        <v>280.872</v>
      </c>
      <c r="C99">
        <v>284.142</v>
      </c>
      <c r="D99" t="s">
        <v>55</v>
      </c>
      <c r="E99" t="s">
        <v>56</v>
      </c>
      <c r="F99" t="s">
        <v>57</v>
      </c>
      <c r="G99">
        <v>3.27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280.872</v>
      </c>
      <c r="Q99">
        <f t="shared" si="15"/>
        <v>280.872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43489.427083333336</v>
      </c>
      <c r="B100">
        <v>280.742</v>
      </c>
      <c r="C100">
        <v>284.142</v>
      </c>
      <c r="D100" t="s">
        <v>55</v>
      </c>
      <c r="E100" t="s">
        <v>56</v>
      </c>
      <c r="F100" t="s">
        <v>57</v>
      </c>
      <c r="G100">
        <v>3.4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280.742</v>
      </c>
      <c r="Q100">
        <f t="shared" si="15"/>
        <v>280.742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43516.493055555555</v>
      </c>
      <c r="B101">
        <v>280.622</v>
      </c>
      <c r="C101">
        <v>284.142</v>
      </c>
      <c r="D101" t="s">
        <v>55</v>
      </c>
      <c r="E101" t="s">
        <v>56</v>
      </c>
      <c r="F101" t="s">
        <v>57</v>
      </c>
      <c r="G101">
        <v>3.52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280.622</v>
      </c>
      <c r="Q101">
        <f t="shared" si="15"/>
        <v>280.622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43551.59027777778</v>
      </c>
      <c r="B102">
        <v>280.742</v>
      </c>
      <c r="C102">
        <v>284.142</v>
      </c>
      <c r="D102" t="s">
        <v>55</v>
      </c>
      <c r="E102" t="s">
        <v>56</v>
      </c>
      <c r="F102" t="s">
        <v>57</v>
      </c>
      <c r="G102">
        <v>3.4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280.742</v>
      </c>
      <c r="Q102">
        <f t="shared" si="15"/>
        <v>280.742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43581.520833333336</v>
      </c>
      <c r="B103">
        <v>280.972</v>
      </c>
      <c r="C103">
        <v>284.142</v>
      </c>
      <c r="D103" t="s">
        <v>55</v>
      </c>
      <c r="E103" t="s">
        <v>56</v>
      </c>
      <c r="F103" t="s">
        <v>57</v>
      </c>
      <c r="G103">
        <v>3.17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280.972</v>
      </c>
      <c r="Q103">
        <f t="shared" si="15"/>
        <v>280.972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43608.59375</v>
      </c>
      <c r="B104">
        <v>281.052</v>
      </c>
      <c r="C104">
        <v>284.142</v>
      </c>
      <c r="D104" t="s">
        <v>55</v>
      </c>
      <c r="E104" t="s">
        <v>56</v>
      </c>
      <c r="F104" t="s">
        <v>57</v>
      </c>
      <c r="G104">
        <v>3.09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281.052</v>
      </c>
      <c r="Q104">
        <f t="shared" si="15"/>
        <v>281.052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43641.552083333336</v>
      </c>
      <c r="B105">
        <v>281.402</v>
      </c>
      <c r="C105">
        <v>284.142</v>
      </c>
      <c r="D105" t="s">
        <v>55</v>
      </c>
      <c r="E105" t="s">
        <v>56</v>
      </c>
      <c r="F105" t="s">
        <v>57</v>
      </c>
      <c r="G105">
        <v>2.74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281.402</v>
      </c>
      <c r="Q105">
        <f t="shared" si="15"/>
        <v>281.402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43670.40625</v>
      </c>
      <c r="B106">
        <v>281.432</v>
      </c>
      <c r="C106">
        <v>284.142</v>
      </c>
      <c r="D106" t="s">
        <v>55</v>
      </c>
      <c r="E106" t="s">
        <v>56</v>
      </c>
      <c r="F106" t="s">
        <v>57</v>
      </c>
      <c r="G106">
        <v>2.71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281.432</v>
      </c>
      <c r="Q106">
        <f t="shared" si="15"/>
        <v>281.432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43706.416666666664</v>
      </c>
      <c r="B107">
        <v>281.362</v>
      </c>
      <c r="C107">
        <v>284.142</v>
      </c>
      <c r="D107" t="s">
        <v>55</v>
      </c>
      <c r="E107" t="s">
        <v>56</v>
      </c>
      <c r="F107" t="s">
        <v>57</v>
      </c>
      <c r="G107">
        <v>2.78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281.362</v>
      </c>
      <c r="Q107">
        <f t="shared" si="15"/>
        <v>281.362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43732.48611111111</v>
      </c>
      <c r="B108">
        <v>281.232</v>
      </c>
      <c r="C108">
        <v>284.142</v>
      </c>
      <c r="D108" t="s">
        <v>55</v>
      </c>
      <c r="E108" t="s">
        <v>56</v>
      </c>
      <c r="F108" t="s">
        <v>57</v>
      </c>
      <c r="G108">
        <v>2.91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281.232</v>
      </c>
      <c r="Q108">
        <f t="shared" si="15"/>
        <v>281.232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43766.458333333336</v>
      </c>
      <c r="B109">
        <v>281.552</v>
      </c>
      <c r="C109">
        <v>284.142</v>
      </c>
      <c r="D109" t="s">
        <v>55</v>
      </c>
      <c r="E109" t="s">
        <v>56</v>
      </c>
      <c r="F109" t="s">
        <v>57</v>
      </c>
      <c r="G109">
        <v>2.59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281.552</v>
      </c>
      <c r="Q109">
        <f t="shared" si="15"/>
        <v>281.552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43795.57638888889</v>
      </c>
      <c r="B110">
        <v>281.152</v>
      </c>
      <c r="C110">
        <v>284.142</v>
      </c>
      <c r="D110" t="s">
        <v>55</v>
      </c>
      <c r="E110" t="s">
        <v>56</v>
      </c>
      <c r="F110" t="s">
        <v>57</v>
      </c>
      <c r="G110">
        <v>2.99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281.152</v>
      </c>
      <c r="Q110">
        <f t="shared" si="15"/>
        <v>281.152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43818.381944444445</v>
      </c>
      <c r="B111">
        <v>281.062</v>
      </c>
      <c r="C111">
        <v>284.142</v>
      </c>
      <c r="D111" t="s">
        <v>55</v>
      </c>
      <c r="E111" t="s">
        <v>56</v>
      </c>
      <c r="F111" t="s">
        <v>57</v>
      </c>
      <c r="G111">
        <v>3.08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281.062</v>
      </c>
      <c r="Q111">
        <f t="shared" si="15"/>
        <v>281.062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43852.493055555555</v>
      </c>
      <c r="B112">
        <v>281.012</v>
      </c>
      <c r="C112">
        <v>284.142</v>
      </c>
      <c r="D112" t="s">
        <v>55</v>
      </c>
      <c r="E112" t="s">
        <v>56</v>
      </c>
      <c r="F112" t="s">
        <v>57</v>
      </c>
      <c r="G112">
        <v>3.13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281.012</v>
      </c>
      <c r="Q112">
        <f t="shared" si="15"/>
        <v>281.012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43880.46527777778</v>
      </c>
      <c r="B113">
        <v>281.232</v>
      </c>
      <c r="C113">
        <v>284.142</v>
      </c>
      <c r="D113" t="s">
        <v>55</v>
      </c>
      <c r="E113" t="s">
        <v>56</v>
      </c>
      <c r="F113" t="s">
        <v>57</v>
      </c>
      <c r="G113">
        <v>2.91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281.232</v>
      </c>
      <c r="Q113">
        <f t="shared" si="15"/>
        <v>281.232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43941.583333333336</v>
      </c>
      <c r="B114">
        <v>281.052</v>
      </c>
      <c r="C114">
        <v>284.142</v>
      </c>
      <c r="D114" t="s">
        <v>55</v>
      </c>
      <c r="E114" t="s">
        <v>56</v>
      </c>
      <c r="F114" t="s">
        <v>57</v>
      </c>
      <c r="G114">
        <v>3.09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281.052</v>
      </c>
      <c r="Q114">
        <f t="shared" si="15"/>
        <v>281.052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43977.458333333336</v>
      </c>
      <c r="B115">
        <v>281.212</v>
      </c>
      <c r="C115">
        <v>284.142</v>
      </c>
      <c r="D115" t="s">
        <v>55</v>
      </c>
      <c r="E115" t="s">
        <v>56</v>
      </c>
      <c r="F115" t="s">
        <v>57</v>
      </c>
      <c r="G115">
        <v>2.93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281.212</v>
      </c>
      <c r="Q115">
        <f t="shared" si="15"/>
        <v>281.212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44005.447916666664</v>
      </c>
      <c r="B116">
        <v>281.502</v>
      </c>
      <c r="C116">
        <v>284.142</v>
      </c>
      <c r="D116" t="s">
        <v>55</v>
      </c>
      <c r="E116" t="s">
        <v>56</v>
      </c>
      <c r="F116" t="s">
        <v>57</v>
      </c>
      <c r="G116">
        <v>2.64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281.502</v>
      </c>
      <c r="Q116">
        <f t="shared" si="15"/>
        <v>281.502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44039.458333333336</v>
      </c>
      <c r="B117">
        <v>281.402</v>
      </c>
      <c r="C117">
        <v>284.142</v>
      </c>
      <c r="D117" t="s">
        <v>55</v>
      </c>
      <c r="E117" t="s">
        <v>56</v>
      </c>
      <c r="F117" t="s">
        <v>57</v>
      </c>
      <c r="G117">
        <v>2.74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281.402</v>
      </c>
      <c r="Q117">
        <f t="shared" si="15"/>
        <v>281.402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44068.5</v>
      </c>
      <c r="B118">
        <v>281.402</v>
      </c>
      <c r="C118">
        <v>284.142</v>
      </c>
      <c r="D118" t="s">
        <v>55</v>
      </c>
      <c r="E118" t="s">
        <v>56</v>
      </c>
      <c r="F118" t="s">
        <v>57</v>
      </c>
      <c r="G118">
        <v>2.74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281.402</v>
      </c>
      <c r="Q118">
        <f t="shared" si="15"/>
        <v>281.402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44102.52777777778</v>
      </c>
      <c r="B119">
        <v>281.162</v>
      </c>
      <c r="C119">
        <v>284.142</v>
      </c>
      <c r="D119" t="s">
        <v>55</v>
      </c>
      <c r="E119" t="s">
        <v>56</v>
      </c>
      <c r="F119" t="s">
        <v>57</v>
      </c>
      <c r="G119">
        <v>2.98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281.162</v>
      </c>
      <c r="Q119">
        <f t="shared" si="15"/>
        <v>281.162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44131.59722222222</v>
      </c>
      <c r="B120">
        <v>281.022</v>
      </c>
      <c r="C120">
        <v>284.142</v>
      </c>
      <c r="D120" t="s">
        <v>55</v>
      </c>
      <c r="E120" t="s">
        <v>56</v>
      </c>
      <c r="F120" t="s">
        <v>57</v>
      </c>
      <c r="G120">
        <v>3.12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281.022</v>
      </c>
      <c r="Q120">
        <f t="shared" si="15"/>
        <v>281.022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44155.53125</v>
      </c>
      <c r="B121">
        <v>280.882</v>
      </c>
      <c r="C121">
        <v>284.142</v>
      </c>
      <c r="D121" t="s">
        <v>55</v>
      </c>
      <c r="E121" t="s">
        <v>56</v>
      </c>
      <c r="F121" t="s">
        <v>57</v>
      </c>
      <c r="G121">
        <v>3.26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280.882</v>
      </c>
      <c r="Q121">
        <f t="shared" si="15"/>
        <v>280.882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44186.479166666664</v>
      </c>
      <c r="B122">
        <v>280.772</v>
      </c>
      <c r="C122">
        <v>284.142</v>
      </c>
      <c r="D122" t="s">
        <v>55</v>
      </c>
      <c r="E122" t="s">
        <v>56</v>
      </c>
      <c r="F122" t="s">
        <v>57</v>
      </c>
      <c r="G122">
        <v>3.37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280.772</v>
      </c>
      <c r="Q122">
        <f t="shared" si="15"/>
        <v>280.772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44218.447916666664</v>
      </c>
      <c r="B123">
        <v>280.882</v>
      </c>
      <c r="C123">
        <v>284.142</v>
      </c>
      <c r="D123" t="s">
        <v>55</v>
      </c>
      <c r="E123" t="s">
        <v>56</v>
      </c>
      <c r="F123" t="s">
        <v>57</v>
      </c>
      <c r="G123">
        <v>3.26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280.882</v>
      </c>
      <c r="Q123">
        <f t="shared" si="15"/>
        <v>280.882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44250.5</v>
      </c>
      <c r="B124">
        <v>280.812</v>
      </c>
      <c r="C124">
        <v>284.142</v>
      </c>
      <c r="D124" t="s">
        <v>55</v>
      </c>
      <c r="E124" t="s">
        <v>56</v>
      </c>
      <c r="F124" t="s">
        <v>57</v>
      </c>
      <c r="G124">
        <v>3.33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280.812</v>
      </c>
      <c r="Q124">
        <f t="shared" si="15"/>
        <v>280.812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44279.4375</v>
      </c>
      <c r="B125">
        <v>280.762</v>
      </c>
      <c r="C125">
        <v>284.142</v>
      </c>
      <c r="D125" t="s">
        <v>55</v>
      </c>
      <c r="E125" t="s">
        <v>56</v>
      </c>
      <c r="F125" t="s">
        <v>57</v>
      </c>
      <c r="G125">
        <v>3.38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280.762</v>
      </c>
      <c r="Q125">
        <f t="shared" si="15"/>
        <v>280.762</v>
      </c>
      <c r="R125" s="10" t="e">
        <f t="shared" si="16"/>
        <v>#N/A</v>
      </c>
      <c r="S125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281.552</v>
      </c>
    </row>
    <row r="15000" ht="12.75">
      <c r="AJ15000">
        <f>MAX($Q$3:$Q$125)</f>
        <v>281.552</v>
      </c>
    </row>
    <row r="15001" ht="12.75">
      <c r="AJ15001">
        <f>MIN($Q$3:$Q$125)</f>
        <v>279.682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2021-05-06T13:05:16Z</dcterms:modified>
  <cp:category/>
  <cp:version/>
  <cp:contentType/>
  <cp:contentStatus/>
</cp:coreProperties>
</file>