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908-7-0025 (Devonico)" sheetId="1" r:id="rId1"/>
    <sheet name="Gráf.Estadísticas (Devonico)" sheetId="2" r:id="rId2"/>
    <sheet name="Gráf.IndiceEstado (Devonico)" sheetId="3" r:id="rId3"/>
    <sheet name="PA 2908-7-0025" sheetId="4" r:id="rId4"/>
  </sheets>
  <definedNames/>
  <calcPr fullCalcOnLoad="1"/>
</workbook>
</file>

<file path=xl/sharedStrings.xml><?xml version="1.0" encoding="utf-8"?>
<sst xmlns="http://schemas.openxmlformats.org/spreadsheetml/2006/main" count="825" uniqueCount="65">
  <si>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</si>
  <si>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</si>
  <si>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</si>
  <si>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</si>
  <si>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</si>
  <si>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</si>
  <si>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</si>
  <si>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</si>
  <si>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</si>
  <si>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</si>
  <si>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</si>
  <si>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</si>
  <si>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</si>
  <si>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</si>
  <si>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</si>
  <si>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</si>
  <si>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</si>
  <si>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</si>
  <si>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</si>
  <si>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</si>
  <si>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</si>
  <si>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</si>
  <si>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</si>
  <si>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</si>
  <si>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</si>
  <si>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</si>
  <si>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</si>
  <si>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</si>
  <si>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</si>
  <si>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</si>
  <si>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</si>
  <si>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</si>
  <si>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</si>
  <si>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</si>
  <si>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</si>
  <si>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</si>
  <si>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</si>
  <si>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</si>
  <si>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</si>
  <si>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</si>
  <si>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PANTICOSA MARM. PISTA LANUZA-PANTICOSA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</si>
  <si>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</si>
  <si>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</si>
  <si>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</si>
  <si>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</si>
  <si>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</si>
  <si>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</si>
  <si>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</si>
  <si>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</si>
  <si>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</si>
  <si>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</si>
  <si>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</si>
  <si>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</si>
  <si>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</si>
  <si>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</si>
  <si>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Devonico</t>
  </si>
  <si>
    <t>Nivel Estático</t>
  </si>
  <si>
    <t>SONDA MANUAL</t>
  </si>
  <si>
    <t>BROCAL</t>
  </si>
  <si>
    <t>CHE (OPH)</t>
  </si>
  <si>
    <t>día y hora</t>
  </si>
  <si>
    <t>Da problemas para medirlo. Esta muy sucio.</t>
  </si>
  <si>
    <t>CHE (S CONTROL Y VIGILANCIA DPH)</t>
  </si>
  <si>
    <t>pendiente de arqueta</t>
  </si>
  <si>
    <t>Lluvias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</si>
</sst>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2908-7-0025 (PANTICOSA MARM. PISTA LANUZA-PANTICOSA)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2908-7-0025'!$A$3:$A$123</c:f>
              <c:strCache>
                <c:ptCount val="121"/>
                <c:pt idx="0">
                  <c:v>40382.458333333336</c:v>
                </c:pt>
                <c:pt idx="1">
                  <c:v>40410.385416666664</c:v>
                </c:pt>
                <c:pt idx="2">
                  <c:v>40422.4375</c:v>
                </c:pt>
                <c:pt idx="3">
                  <c:v>40443.5625</c:v>
                </c:pt>
                <c:pt idx="4">
                  <c:v>40473.368055555555</c:v>
                </c:pt>
                <c:pt idx="5">
                  <c:v>40700.458333333336</c:v>
                </c:pt>
                <c:pt idx="6">
                  <c:v>40730.6875</c:v>
                </c:pt>
                <c:pt idx="7">
                  <c:v>40763.520833333336</c:v>
                </c:pt>
                <c:pt idx="8">
                  <c:v>40791.520833333336</c:v>
                </c:pt>
                <c:pt idx="9">
                  <c:v>40820.54861111111</c:v>
                </c:pt>
                <c:pt idx="10">
                  <c:v>40851.47222222222</c:v>
                </c:pt>
                <c:pt idx="11">
                  <c:v>40890.479166666664</c:v>
                </c:pt>
                <c:pt idx="12">
                  <c:v>40920.46944444445</c:v>
                </c:pt>
                <c:pt idx="13">
                  <c:v>40962.46875</c:v>
                </c:pt>
                <c:pt idx="14">
                  <c:v>40976.46666666667</c:v>
                </c:pt>
                <c:pt idx="15">
                  <c:v>41017.479166666664</c:v>
                </c:pt>
                <c:pt idx="16">
                  <c:v>41053.4375</c:v>
                </c:pt>
                <c:pt idx="17">
                  <c:v>41081.479166666664</c:v>
                </c:pt>
                <c:pt idx="18">
                  <c:v>41114.645833333336</c:v>
                </c:pt>
                <c:pt idx="19">
                  <c:v>41143.5625</c:v>
                </c:pt>
                <c:pt idx="20">
                  <c:v>41177.458333333336</c:v>
                </c:pt>
                <c:pt idx="21">
                  <c:v>41208.40625</c:v>
                </c:pt>
                <c:pt idx="22">
                  <c:v>41239.541666666664</c:v>
                </c:pt>
                <c:pt idx="23">
                  <c:v>41263.46875</c:v>
                </c:pt>
                <c:pt idx="24">
                  <c:v>41303.430555555555</c:v>
                </c:pt>
                <c:pt idx="25">
                  <c:v>41325.458333333336</c:v>
                </c:pt>
                <c:pt idx="26">
                  <c:v>41354.479166666664</c:v>
                </c:pt>
                <c:pt idx="27">
                  <c:v>41382.447916666664</c:v>
                </c:pt>
                <c:pt idx="28">
                  <c:v>41418.447916666664</c:v>
                </c:pt>
                <c:pt idx="29">
                  <c:v>41450.458333333336</c:v>
                </c:pt>
                <c:pt idx="30">
                  <c:v>41479.5</c:v>
                </c:pt>
                <c:pt idx="31">
                  <c:v>41505.416666666664</c:v>
                </c:pt>
                <c:pt idx="32">
                  <c:v>41540.458333333336</c:v>
                </c:pt>
                <c:pt idx="33">
                  <c:v>41568.48263888889</c:v>
                </c:pt>
                <c:pt idx="34">
                  <c:v>41604.5</c:v>
                </c:pt>
                <c:pt idx="35">
                  <c:v>41626.458333333336</c:v>
                </c:pt>
                <c:pt idx="36">
                  <c:v>41666.541666666664</c:v>
                </c:pt>
                <c:pt idx="37">
                  <c:v>41690.46875</c:v>
                </c:pt>
                <c:pt idx="38">
                  <c:v>41725.479166666664</c:v>
                </c:pt>
                <c:pt idx="39">
                  <c:v>41754.520833333336</c:v>
                </c:pt>
                <c:pt idx="40">
                  <c:v>41786.489583333336</c:v>
                </c:pt>
                <c:pt idx="41">
                  <c:v>41816.552083333336</c:v>
                </c:pt>
                <c:pt idx="42">
                  <c:v>41848.56319444445</c:v>
                </c:pt>
                <c:pt idx="43">
                  <c:v>41872.802083333336</c:v>
                </c:pt>
                <c:pt idx="44">
                  <c:v>41907.541666666664</c:v>
                </c:pt>
                <c:pt idx="45">
                  <c:v>41939.458333333336</c:v>
                </c:pt>
                <c:pt idx="46">
                  <c:v>41963.520833333336</c:v>
                </c:pt>
                <c:pt idx="47">
                  <c:v>41991.510416666664</c:v>
                </c:pt>
                <c:pt idx="48">
                  <c:v>42029.48263888889</c:v>
                </c:pt>
                <c:pt idx="49">
                  <c:v>42062.46527777778</c:v>
                </c:pt>
                <c:pt idx="50">
                  <c:v>42086.489583333336</c:v>
                </c:pt>
                <c:pt idx="51">
                  <c:v>42143.42361111111</c:v>
                </c:pt>
                <c:pt idx="52">
                  <c:v>42167.479166666664</c:v>
                </c:pt>
                <c:pt idx="53">
                  <c:v>42198.458333333336</c:v>
                </c:pt>
                <c:pt idx="54">
                  <c:v>42223.541666666664</c:v>
                </c:pt>
                <c:pt idx="55">
                  <c:v>42261.53472222222</c:v>
                </c:pt>
                <c:pt idx="56">
                  <c:v>42297.46527777778</c:v>
                </c:pt>
                <c:pt idx="57">
                  <c:v>42324.46875</c:v>
                </c:pt>
                <c:pt idx="58">
                  <c:v>42353.461805555555</c:v>
                </c:pt>
                <c:pt idx="59">
                  <c:v>42383.489583333336</c:v>
                </c:pt>
                <c:pt idx="60">
                  <c:v>42423.53611111111</c:v>
                </c:pt>
                <c:pt idx="61">
                  <c:v>42451.458333333336</c:v>
                </c:pt>
                <c:pt idx="62">
                  <c:v>42487.375</c:v>
                </c:pt>
                <c:pt idx="63">
                  <c:v>42517.46875</c:v>
                </c:pt>
                <c:pt idx="64">
                  <c:v>42535.4375</c:v>
                </c:pt>
                <c:pt idx="65">
                  <c:v>42576.47708333333</c:v>
                </c:pt>
                <c:pt idx="66">
                  <c:v>42611.479166666664</c:v>
                </c:pt>
                <c:pt idx="67">
                  <c:v>42639.479166666664</c:v>
                </c:pt>
                <c:pt idx="68">
                  <c:v>42670.541666666664</c:v>
                </c:pt>
                <c:pt idx="69">
                  <c:v>42698.458333333336</c:v>
                </c:pt>
                <c:pt idx="70">
                  <c:v>42731.5</c:v>
                </c:pt>
                <c:pt idx="71">
                  <c:v>42765.520833333336</c:v>
                </c:pt>
                <c:pt idx="72">
                  <c:v>42789.479166666664</c:v>
                </c:pt>
                <c:pt idx="73">
                  <c:v>42822.541666666664</c:v>
                </c:pt>
                <c:pt idx="74">
                  <c:v>42850.48611111111</c:v>
                </c:pt>
                <c:pt idx="75">
                  <c:v>42878.489583333336</c:v>
                </c:pt>
                <c:pt idx="76">
                  <c:v>42915.461805555555</c:v>
                </c:pt>
                <c:pt idx="77">
                  <c:v>42940.458333333336</c:v>
                </c:pt>
                <c:pt idx="78">
                  <c:v>42976.46875</c:v>
                </c:pt>
                <c:pt idx="79">
                  <c:v>43004.40625</c:v>
                </c:pt>
                <c:pt idx="80">
                  <c:v>43031.48263888889</c:v>
                </c:pt>
                <c:pt idx="81">
                  <c:v>43059.510416666664</c:v>
                </c:pt>
                <c:pt idx="82">
                  <c:v>43088.47222222222</c:v>
                </c:pt>
                <c:pt idx="83">
                  <c:v>43118.458333333336</c:v>
                </c:pt>
                <c:pt idx="84">
                  <c:v>43150.5</c:v>
                </c:pt>
                <c:pt idx="85">
                  <c:v>43178.56597222222</c:v>
                </c:pt>
                <c:pt idx="86">
                  <c:v>43216.520833333336</c:v>
                </c:pt>
                <c:pt idx="87">
                  <c:v>43240.458333333336</c:v>
                </c:pt>
                <c:pt idx="88">
                  <c:v>43273.479166666664</c:v>
                </c:pt>
                <c:pt idx="89">
                  <c:v>43306.5</c:v>
                </c:pt>
                <c:pt idx="90">
                  <c:v>43340.51458333333</c:v>
                </c:pt>
                <c:pt idx="91">
                  <c:v>43363.458333333336</c:v>
                </c:pt>
                <c:pt idx="92">
                  <c:v>43398.416666666664</c:v>
                </c:pt>
                <c:pt idx="93">
                  <c:v>43418.5</c:v>
                </c:pt>
                <c:pt idx="94">
                  <c:v>43448.493055555555</c:v>
                </c:pt>
                <c:pt idx="95">
                  <c:v>43481.48819444444</c:v>
                </c:pt>
                <c:pt idx="96">
                  <c:v>43515.44097222222</c:v>
                </c:pt>
                <c:pt idx="97">
                  <c:v>43548.40277777778</c:v>
                </c:pt>
                <c:pt idx="98">
                  <c:v>43581.46875</c:v>
                </c:pt>
                <c:pt idx="99">
                  <c:v>43613.48541666667</c:v>
                </c:pt>
                <c:pt idx="100">
                  <c:v>43636.479166666664</c:v>
                </c:pt>
                <c:pt idx="101">
                  <c:v>43672.40972222222</c:v>
                </c:pt>
                <c:pt idx="102">
                  <c:v>43704.395833333336</c:v>
                </c:pt>
                <c:pt idx="103">
                  <c:v>43732.57986111111</c:v>
                </c:pt>
                <c:pt idx="104">
                  <c:v>43762.375</c:v>
                </c:pt>
                <c:pt idx="105">
                  <c:v>43797.479166666664</c:v>
                </c:pt>
                <c:pt idx="106">
                  <c:v>43818.5</c:v>
                </c:pt>
                <c:pt idx="107">
                  <c:v>43850.541666666664</c:v>
                </c:pt>
                <c:pt idx="108">
                  <c:v>43881.5</c:v>
                </c:pt>
                <c:pt idx="109">
                  <c:v>43943.427083333336</c:v>
                </c:pt>
                <c:pt idx="110">
                  <c:v>43972.520833333336</c:v>
                </c:pt>
                <c:pt idx="111">
                  <c:v>43999.541666666664</c:v>
                </c:pt>
                <c:pt idx="112">
                  <c:v>44040.416666666664</c:v>
                </c:pt>
                <c:pt idx="113">
                  <c:v>44061.520833333336</c:v>
                </c:pt>
                <c:pt idx="114">
                  <c:v>44089.520833333336</c:v>
                </c:pt>
                <c:pt idx="115">
                  <c:v>44126.520833333336</c:v>
                </c:pt>
                <c:pt idx="116">
                  <c:v>44154.541666666664</c:v>
                </c:pt>
                <c:pt idx="117">
                  <c:v>44183.5</c:v>
                </c:pt>
                <c:pt idx="118">
                  <c:v>44215.416666666664</c:v>
                </c:pt>
                <c:pt idx="119">
                  <c:v>44245.5</c:v>
                </c:pt>
                <c:pt idx="120">
                  <c:v>44277.458333333336</c:v>
                </c:pt>
              </c:strCache>
            </c:strRef>
          </c:xVal>
          <c:yVal>
            <c:numRef>
              <c:f>'PA 2908-7-0025'!$P$3:$P$123</c:f>
              <c:numCache>
                <c:ptCount val="121"/>
                <c:pt idx="0">
                  <c:v>1223.81</c:v>
                </c:pt>
                <c:pt idx="1">
                  <c:v>1206.08</c:v>
                </c:pt>
                <c:pt idx="2">
                  <c:v>1206.53</c:v>
                </c:pt>
                <c:pt idx="3">
                  <c:v>1196.09</c:v>
                </c:pt>
                <c:pt idx="4">
                  <c:v>1196.08</c:v>
                </c:pt>
                <c:pt idx="5">
                  <c:v>1204.77</c:v>
                </c:pt>
                <c:pt idx="6">
                  <c:v>1204.67</c:v>
                </c:pt>
                <c:pt idx="7">
                  <c:v>1201.93</c:v>
                </c:pt>
                <c:pt idx="8">
                  <c:v>1199.09</c:v>
                </c:pt>
                <c:pt idx="9">
                  <c:v>1194.69</c:v>
                </c:pt>
                <c:pt idx="10">
                  <c:v>1210.1</c:v>
                </c:pt>
                <c:pt idx="11">
                  <c:v>1198.79</c:v>
                </c:pt>
                <c:pt idx="12">
                  <c:v>1201.98</c:v>
                </c:pt>
                <c:pt idx="13">
                  <c:v>1201.23</c:v>
                </c:pt>
                <c:pt idx="14">
                  <c:v>1200.18</c:v>
                </c:pt>
                <c:pt idx="15">
                  <c:v>1214.17</c:v>
                </c:pt>
                <c:pt idx="16">
                  <c:v>1226.8</c:v>
                </c:pt>
                <c:pt idx="17">
                  <c:v>1209.02</c:v>
                </c:pt>
                <c:pt idx="18">
                  <c:v>1201.32</c:v>
                </c:pt>
                <c:pt idx="19">
                  <c:v>1199.02</c:v>
                </c:pt>
                <c:pt idx="20">
                  <c:v>1197.74</c:v>
                </c:pt>
                <c:pt idx="21">
                  <c:v>1225.01</c:v>
                </c:pt>
                <c:pt idx="22">
                  <c:v>1217.08</c:v>
                </c:pt>
                <c:pt idx="23">
                  <c:v>1231.14</c:v>
                </c:pt>
                <c:pt idx="24">
                  <c:v>1234.8</c:v>
                </c:pt>
                <c:pt idx="25">
                  <c:v>1235.17</c:v>
                </c:pt>
                <c:pt idx="26">
                  <c:v>1233.52</c:v>
                </c:pt>
                <c:pt idx="27">
                  <c:v>1228.14</c:v>
                </c:pt>
                <c:pt idx="28">
                  <c:v>1229.9</c:v>
                </c:pt>
                <c:pt idx="29">
                  <c:v>1232.51</c:v>
                </c:pt>
                <c:pt idx="30">
                  <c:v>1226.46</c:v>
                </c:pt>
                <c:pt idx="31">
                  <c:v>1217.43</c:v>
                </c:pt>
                <c:pt idx="32">
                  <c:v>1207.67</c:v>
                </c:pt>
                <c:pt idx="33">
                  <c:v>1207.8</c:v>
                </c:pt>
                <c:pt idx="34">
                  <c:v>1218.05</c:v>
                </c:pt>
                <c:pt idx="35">
                  <c:v>1210.53</c:v>
                </c:pt>
                <c:pt idx="36">
                  <c:v>1234.73</c:v>
                </c:pt>
                <c:pt idx="37">
                  <c:v>1234.5</c:v>
                </c:pt>
                <c:pt idx="38">
                  <c:v>1228.98</c:v>
                </c:pt>
                <c:pt idx="39">
                  <c:v>1227.41</c:v>
                </c:pt>
                <c:pt idx="40">
                  <c:v>1231.14</c:v>
                </c:pt>
                <c:pt idx="41">
                  <c:v>1223.75</c:v>
                </c:pt>
                <c:pt idx="42">
                  <c:v>1212.16</c:v>
                </c:pt>
                <c:pt idx="43">
                  <c:v>1210.26</c:v>
                </c:pt>
                <c:pt idx="44">
                  <c:v>1204.89</c:v>
                </c:pt>
                <c:pt idx="45">
                  <c:v>1201.82</c:v>
                </c:pt>
                <c:pt idx="46">
                  <c:v>1224.18</c:v>
                </c:pt>
                <c:pt idx="47">
                  <c:v>1203.14</c:v>
                </c:pt>
                <c:pt idx="48">
                  <c:v>1212.16</c:v>
                </c:pt>
                <c:pt idx="49">
                  <c:v>1236.55</c:v>
                </c:pt>
                <c:pt idx="50">
                  <c:v>1227.07</c:v>
                </c:pt>
                <c:pt idx="51">
                  <c:v>1226.35</c:v>
                </c:pt>
                <c:pt idx="52">
                  <c:v>1225.75</c:v>
                </c:pt>
                <c:pt idx="53">
                  <c:v>1212.39</c:v>
                </c:pt>
                <c:pt idx="54">
                  <c:v>1217.8</c:v>
                </c:pt>
                <c:pt idx="55">
                  <c:v>1202.68</c:v>
                </c:pt>
                <c:pt idx="56">
                  <c:v>1203</c:v>
                </c:pt>
                <c:pt idx="57">
                  <c:v>1212.04</c:v>
                </c:pt>
                <c:pt idx="58">
                  <c:v>1209</c:v>
                </c:pt>
                <c:pt idx="59">
                  <c:v>1230.77</c:v>
                </c:pt>
                <c:pt idx="60">
                  <c:v>1231.25</c:v>
                </c:pt>
                <c:pt idx="61">
                  <c:v>1235.67</c:v>
                </c:pt>
                <c:pt idx="62">
                  <c:v>1232.39</c:v>
                </c:pt>
                <c:pt idx="63">
                  <c:v>1230.15</c:v>
                </c:pt>
                <c:pt idx="64">
                  <c:v>1225.02</c:v>
                </c:pt>
                <c:pt idx="65">
                  <c:v>1217.23</c:v>
                </c:pt>
                <c:pt idx="66">
                  <c:v>1206.66</c:v>
                </c:pt>
                <c:pt idx="67">
                  <c:v>1206.06</c:v>
                </c:pt>
                <c:pt idx="68">
                  <c:v>1212.72</c:v>
                </c:pt>
                <c:pt idx="69">
                  <c:v>1228.69</c:v>
                </c:pt>
                <c:pt idx="70">
                  <c:v>1216.35</c:v>
                </c:pt>
                <c:pt idx="71">
                  <c:v>1225.07</c:v>
                </c:pt>
                <c:pt idx="72">
                  <c:v>1233.92</c:v>
                </c:pt>
                <c:pt idx="73">
                  <c:v>1231.11</c:v>
                </c:pt>
                <c:pt idx="74">
                  <c:v>1228.54</c:v>
                </c:pt>
                <c:pt idx="75">
                  <c:v>1233.46</c:v>
                </c:pt>
                <c:pt idx="76">
                  <c:v>1223.34</c:v>
                </c:pt>
                <c:pt idx="77">
                  <c:v>1221.26</c:v>
                </c:pt>
                <c:pt idx="78">
                  <c:v>1213.69</c:v>
                </c:pt>
                <c:pt idx="79">
                  <c:v>1207.04</c:v>
                </c:pt>
                <c:pt idx="80">
                  <c:v>1208.27</c:v>
                </c:pt>
                <c:pt idx="81">
                  <c:v>1201.68</c:v>
                </c:pt>
                <c:pt idx="82">
                  <c:v>1217.99</c:v>
                </c:pt>
                <c:pt idx="83">
                  <c:v>1234.21</c:v>
                </c:pt>
                <c:pt idx="84">
                  <c:v>1235.93</c:v>
                </c:pt>
                <c:pt idx="85">
                  <c:v>1238.26</c:v>
                </c:pt>
                <c:pt idx="86">
                  <c:v>1233.46</c:v>
                </c:pt>
                <c:pt idx="87">
                  <c:v>1232.38</c:v>
                </c:pt>
                <c:pt idx="88">
                  <c:v>1234.12</c:v>
                </c:pt>
                <c:pt idx="89">
                  <c:v>1225.39</c:v>
                </c:pt>
                <c:pt idx="90">
                  <c:v>1215.71</c:v>
                </c:pt>
                <c:pt idx="91">
                  <c:v>1211.96</c:v>
                </c:pt>
                <c:pt idx="92">
                  <c:v>1212.42</c:v>
                </c:pt>
                <c:pt idx="93">
                  <c:v>1223.28</c:v>
                </c:pt>
                <c:pt idx="94">
                  <c:v>1213.76</c:v>
                </c:pt>
                <c:pt idx="95">
                  <c:v>1204.87</c:v>
                </c:pt>
                <c:pt idx="96">
                  <c:v>1235.53</c:v>
                </c:pt>
                <c:pt idx="97">
                  <c:v>1227.12</c:v>
                </c:pt>
                <c:pt idx="98">
                  <c:v>1224.75</c:v>
                </c:pt>
                <c:pt idx="99">
                  <c:v>1233.51</c:v>
                </c:pt>
                <c:pt idx="100">
                  <c:v>1225.38</c:v>
                </c:pt>
                <c:pt idx="101">
                  <c:v>1213.92</c:v>
                </c:pt>
                <c:pt idx="102">
                  <c:v>1207.83</c:v>
                </c:pt>
                <c:pt idx="103">
                  <c:v>1202.62</c:v>
                </c:pt>
                <c:pt idx="104">
                  <c:v>1228.62</c:v>
                </c:pt>
                <c:pt idx="105">
                  <c:v>1237.77</c:v>
                </c:pt>
                <c:pt idx="106">
                  <c:v>1238.72</c:v>
                </c:pt>
                <c:pt idx="107">
                  <c:v>1231.12</c:v>
                </c:pt>
                <c:pt idx="108">
                  <c:v>1232.12</c:v>
                </c:pt>
                <c:pt idx="109">
                  <c:v>1238.02</c:v>
                </c:pt>
                <c:pt idx="110">
                  <c:v>1236.42</c:v>
                </c:pt>
                <c:pt idx="111">
                  <c:v>1223.46</c:v>
                </c:pt>
                <c:pt idx="112">
                  <c:v>1229.02</c:v>
                </c:pt>
                <c:pt idx="113">
                  <c:v>1223.02</c:v>
                </c:pt>
                <c:pt idx="114">
                  <c:v>1210.3</c:v>
                </c:pt>
                <c:pt idx="115">
                  <c:v>1225.72</c:v>
                </c:pt>
                <c:pt idx="116">
                  <c:v>1233.92</c:v>
                </c:pt>
                <c:pt idx="117">
                  <c:v>1236.52</c:v>
                </c:pt>
                <c:pt idx="118">
                  <c:v>1236.22</c:v>
                </c:pt>
                <c:pt idx="119">
                  <c:v>1236.72</c:v>
                </c:pt>
                <c:pt idx="120">
                  <c:v>1232.67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2908-7-0025'!$A$3:$A$123</c:f>
              <c:strCache>
                <c:ptCount val="121"/>
                <c:pt idx="0">
                  <c:v>40382.458333333336</c:v>
                </c:pt>
                <c:pt idx="1">
                  <c:v>40410.385416666664</c:v>
                </c:pt>
                <c:pt idx="2">
                  <c:v>40422.4375</c:v>
                </c:pt>
                <c:pt idx="3">
                  <c:v>40443.5625</c:v>
                </c:pt>
                <c:pt idx="4">
                  <c:v>40473.368055555555</c:v>
                </c:pt>
                <c:pt idx="5">
                  <c:v>40700.458333333336</c:v>
                </c:pt>
                <c:pt idx="6">
                  <c:v>40730.6875</c:v>
                </c:pt>
                <c:pt idx="7">
                  <c:v>40763.520833333336</c:v>
                </c:pt>
                <c:pt idx="8">
                  <c:v>40791.520833333336</c:v>
                </c:pt>
                <c:pt idx="9">
                  <c:v>40820.54861111111</c:v>
                </c:pt>
                <c:pt idx="10">
                  <c:v>40851.47222222222</c:v>
                </c:pt>
                <c:pt idx="11">
                  <c:v>40890.479166666664</c:v>
                </c:pt>
                <c:pt idx="12">
                  <c:v>40920.46944444445</c:v>
                </c:pt>
                <c:pt idx="13">
                  <c:v>40962.46875</c:v>
                </c:pt>
                <c:pt idx="14">
                  <c:v>40976.46666666667</c:v>
                </c:pt>
                <c:pt idx="15">
                  <c:v>41017.479166666664</c:v>
                </c:pt>
                <c:pt idx="16">
                  <c:v>41053.4375</c:v>
                </c:pt>
                <c:pt idx="17">
                  <c:v>41081.479166666664</c:v>
                </c:pt>
                <c:pt idx="18">
                  <c:v>41114.645833333336</c:v>
                </c:pt>
                <c:pt idx="19">
                  <c:v>41143.5625</c:v>
                </c:pt>
                <c:pt idx="20">
                  <c:v>41177.458333333336</c:v>
                </c:pt>
                <c:pt idx="21">
                  <c:v>41208.40625</c:v>
                </c:pt>
                <c:pt idx="22">
                  <c:v>41239.541666666664</c:v>
                </c:pt>
                <c:pt idx="23">
                  <c:v>41263.46875</c:v>
                </c:pt>
                <c:pt idx="24">
                  <c:v>41303.430555555555</c:v>
                </c:pt>
                <c:pt idx="25">
                  <c:v>41325.458333333336</c:v>
                </c:pt>
                <c:pt idx="26">
                  <c:v>41354.479166666664</c:v>
                </c:pt>
                <c:pt idx="27">
                  <c:v>41382.447916666664</c:v>
                </c:pt>
                <c:pt idx="28">
                  <c:v>41418.447916666664</c:v>
                </c:pt>
                <c:pt idx="29">
                  <c:v>41450.458333333336</c:v>
                </c:pt>
                <c:pt idx="30">
                  <c:v>41479.5</c:v>
                </c:pt>
                <c:pt idx="31">
                  <c:v>41505.416666666664</c:v>
                </c:pt>
                <c:pt idx="32">
                  <c:v>41540.458333333336</c:v>
                </c:pt>
                <c:pt idx="33">
                  <c:v>41568.48263888889</c:v>
                </c:pt>
                <c:pt idx="34">
                  <c:v>41604.5</c:v>
                </c:pt>
                <c:pt idx="35">
                  <c:v>41626.458333333336</c:v>
                </c:pt>
                <c:pt idx="36">
                  <c:v>41666.541666666664</c:v>
                </c:pt>
                <c:pt idx="37">
                  <c:v>41690.46875</c:v>
                </c:pt>
                <c:pt idx="38">
                  <c:v>41725.479166666664</c:v>
                </c:pt>
                <c:pt idx="39">
                  <c:v>41754.520833333336</c:v>
                </c:pt>
                <c:pt idx="40">
                  <c:v>41786.489583333336</c:v>
                </c:pt>
                <c:pt idx="41">
                  <c:v>41816.552083333336</c:v>
                </c:pt>
                <c:pt idx="42">
                  <c:v>41848.56319444445</c:v>
                </c:pt>
                <c:pt idx="43">
                  <c:v>41872.802083333336</c:v>
                </c:pt>
                <c:pt idx="44">
                  <c:v>41907.541666666664</c:v>
                </c:pt>
                <c:pt idx="45">
                  <c:v>41939.458333333336</c:v>
                </c:pt>
                <c:pt idx="46">
                  <c:v>41963.520833333336</c:v>
                </c:pt>
                <c:pt idx="47">
                  <c:v>41991.510416666664</c:v>
                </c:pt>
                <c:pt idx="48">
                  <c:v>42029.48263888889</c:v>
                </c:pt>
                <c:pt idx="49">
                  <c:v>42062.46527777778</c:v>
                </c:pt>
                <c:pt idx="50">
                  <c:v>42086.489583333336</c:v>
                </c:pt>
                <c:pt idx="51">
                  <c:v>42143.42361111111</c:v>
                </c:pt>
                <c:pt idx="52">
                  <c:v>42167.479166666664</c:v>
                </c:pt>
                <c:pt idx="53">
                  <c:v>42198.458333333336</c:v>
                </c:pt>
                <c:pt idx="54">
                  <c:v>42223.541666666664</c:v>
                </c:pt>
                <c:pt idx="55">
                  <c:v>42261.53472222222</c:v>
                </c:pt>
                <c:pt idx="56">
                  <c:v>42297.46527777778</c:v>
                </c:pt>
                <c:pt idx="57">
                  <c:v>42324.46875</c:v>
                </c:pt>
                <c:pt idx="58">
                  <c:v>42353.461805555555</c:v>
                </c:pt>
                <c:pt idx="59">
                  <c:v>42383.489583333336</c:v>
                </c:pt>
                <c:pt idx="60">
                  <c:v>42423.53611111111</c:v>
                </c:pt>
                <c:pt idx="61">
                  <c:v>42451.458333333336</c:v>
                </c:pt>
                <c:pt idx="62">
                  <c:v>42487.375</c:v>
                </c:pt>
                <c:pt idx="63">
                  <c:v>42517.46875</c:v>
                </c:pt>
                <c:pt idx="64">
                  <c:v>42535.4375</c:v>
                </c:pt>
                <c:pt idx="65">
                  <c:v>42576.47708333333</c:v>
                </c:pt>
                <c:pt idx="66">
                  <c:v>42611.479166666664</c:v>
                </c:pt>
                <c:pt idx="67">
                  <c:v>42639.479166666664</c:v>
                </c:pt>
                <c:pt idx="68">
                  <c:v>42670.541666666664</c:v>
                </c:pt>
                <c:pt idx="69">
                  <c:v>42698.458333333336</c:v>
                </c:pt>
                <c:pt idx="70">
                  <c:v>42731.5</c:v>
                </c:pt>
                <c:pt idx="71">
                  <c:v>42765.520833333336</c:v>
                </c:pt>
                <c:pt idx="72">
                  <c:v>42789.479166666664</c:v>
                </c:pt>
                <c:pt idx="73">
                  <c:v>42822.541666666664</c:v>
                </c:pt>
                <c:pt idx="74">
                  <c:v>42850.48611111111</c:v>
                </c:pt>
                <c:pt idx="75">
                  <c:v>42878.489583333336</c:v>
                </c:pt>
                <c:pt idx="76">
                  <c:v>42915.461805555555</c:v>
                </c:pt>
                <c:pt idx="77">
                  <c:v>42940.458333333336</c:v>
                </c:pt>
                <c:pt idx="78">
                  <c:v>42976.46875</c:v>
                </c:pt>
                <c:pt idx="79">
                  <c:v>43004.40625</c:v>
                </c:pt>
                <c:pt idx="80">
                  <c:v>43031.48263888889</c:v>
                </c:pt>
                <c:pt idx="81">
                  <c:v>43059.510416666664</c:v>
                </c:pt>
                <c:pt idx="82">
                  <c:v>43088.47222222222</c:v>
                </c:pt>
                <c:pt idx="83">
                  <c:v>43118.458333333336</c:v>
                </c:pt>
                <c:pt idx="84">
                  <c:v>43150.5</c:v>
                </c:pt>
                <c:pt idx="85">
                  <c:v>43178.56597222222</c:v>
                </c:pt>
                <c:pt idx="86">
                  <c:v>43216.520833333336</c:v>
                </c:pt>
                <c:pt idx="87">
                  <c:v>43240.458333333336</c:v>
                </c:pt>
                <c:pt idx="88">
                  <c:v>43273.479166666664</c:v>
                </c:pt>
                <c:pt idx="89">
                  <c:v>43306.5</c:v>
                </c:pt>
                <c:pt idx="90">
                  <c:v>43340.51458333333</c:v>
                </c:pt>
                <c:pt idx="91">
                  <c:v>43363.458333333336</c:v>
                </c:pt>
                <c:pt idx="92">
                  <c:v>43398.416666666664</c:v>
                </c:pt>
                <c:pt idx="93">
                  <c:v>43418.5</c:v>
                </c:pt>
                <c:pt idx="94">
                  <c:v>43448.493055555555</c:v>
                </c:pt>
                <c:pt idx="95">
                  <c:v>43481.48819444444</c:v>
                </c:pt>
                <c:pt idx="96">
                  <c:v>43515.44097222222</c:v>
                </c:pt>
                <c:pt idx="97">
                  <c:v>43548.40277777778</c:v>
                </c:pt>
                <c:pt idx="98">
                  <c:v>43581.46875</c:v>
                </c:pt>
                <c:pt idx="99">
                  <c:v>43613.48541666667</c:v>
                </c:pt>
                <c:pt idx="100">
                  <c:v>43636.479166666664</c:v>
                </c:pt>
                <c:pt idx="101">
                  <c:v>43672.40972222222</c:v>
                </c:pt>
                <c:pt idx="102">
                  <c:v>43704.395833333336</c:v>
                </c:pt>
                <c:pt idx="103">
                  <c:v>43732.57986111111</c:v>
                </c:pt>
                <c:pt idx="104">
                  <c:v>43762.375</c:v>
                </c:pt>
                <c:pt idx="105">
                  <c:v>43797.479166666664</c:v>
                </c:pt>
                <c:pt idx="106">
                  <c:v>43818.5</c:v>
                </c:pt>
                <c:pt idx="107">
                  <c:v>43850.541666666664</c:v>
                </c:pt>
                <c:pt idx="108">
                  <c:v>43881.5</c:v>
                </c:pt>
                <c:pt idx="109">
                  <c:v>43943.427083333336</c:v>
                </c:pt>
                <c:pt idx="110">
                  <c:v>43972.520833333336</c:v>
                </c:pt>
                <c:pt idx="111">
                  <c:v>43999.541666666664</c:v>
                </c:pt>
                <c:pt idx="112">
                  <c:v>44040.416666666664</c:v>
                </c:pt>
                <c:pt idx="113">
                  <c:v>44061.520833333336</c:v>
                </c:pt>
                <c:pt idx="114">
                  <c:v>44089.520833333336</c:v>
                </c:pt>
                <c:pt idx="115">
                  <c:v>44126.520833333336</c:v>
                </c:pt>
                <c:pt idx="116">
                  <c:v>44154.541666666664</c:v>
                </c:pt>
                <c:pt idx="117">
                  <c:v>44183.5</c:v>
                </c:pt>
                <c:pt idx="118">
                  <c:v>44215.416666666664</c:v>
                </c:pt>
                <c:pt idx="119">
                  <c:v>44245.5</c:v>
                </c:pt>
                <c:pt idx="120">
                  <c:v>44277.458333333336</c:v>
                </c:pt>
              </c:strCache>
            </c:strRef>
          </c:xVal>
          <c:yVal>
            <c:numRef>
              <c:f>'PA 2908-7-0025'!$O$3:$O$123</c:f>
              <c:numCache>
                <c:ptCount val="1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2908-7-0025'!$A$3:$A$123</c:f>
              <c:strCache>
                <c:ptCount val="121"/>
                <c:pt idx="0">
                  <c:v>40382.458333333336</c:v>
                </c:pt>
                <c:pt idx="1">
                  <c:v>40410.385416666664</c:v>
                </c:pt>
                <c:pt idx="2">
                  <c:v>40422.4375</c:v>
                </c:pt>
                <c:pt idx="3">
                  <c:v>40443.5625</c:v>
                </c:pt>
                <c:pt idx="4">
                  <c:v>40473.368055555555</c:v>
                </c:pt>
                <c:pt idx="5">
                  <c:v>40700.458333333336</c:v>
                </c:pt>
                <c:pt idx="6">
                  <c:v>40730.6875</c:v>
                </c:pt>
                <c:pt idx="7">
                  <c:v>40763.520833333336</c:v>
                </c:pt>
                <c:pt idx="8">
                  <c:v>40791.520833333336</c:v>
                </c:pt>
                <c:pt idx="9">
                  <c:v>40820.54861111111</c:v>
                </c:pt>
                <c:pt idx="10">
                  <c:v>40851.47222222222</c:v>
                </c:pt>
                <c:pt idx="11">
                  <c:v>40890.479166666664</c:v>
                </c:pt>
                <c:pt idx="12">
                  <c:v>40920.46944444445</c:v>
                </c:pt>
                <c:pt idx="13">
                  <c:v>40962.46875</c:v>
                </c:pt>
                <c:pt idx="14">
                  <c:v>40976.46666666667</c:v>
                </c:pt>
                <c:pt idx="15">
                  <c:v>41017.479166666664</c:v>
                </c:pt>
                <c:pt idx="16">
                  <c:v>41053.4375</c:v>
                </c:pt>
                <c:pt idx="17">
                  <c:v>41081.479166666664</c:v>
                </c:pt>
                <c:pt idx="18">
                  <c:v>41114.645833333336</c:v>
                </c:pt>
                <c:pt idx="19">
                  <c:v>41143.5625</c:v>
                </c:pt>
                <c:pt idx="20">
                  <c:v>41177.458333333336</c:v>
                </c:pt>
                <c:pt idx="21">
                  <c:v>41208.40625</c:v>
                </c:pt>
                <c:pt idx="22">
                  <c:v>41239.541666666664</c:v>
                </c:pt>
                <c:pt idx="23">
                  <c:v>41263.46875</c:v>
                </c:pt>
                <c:pt idx="24">
                  <c:v>41303.430555555555</c:v>
                </c:pt>
                <c:pt idx="25">
                  <c:v>41325.458333333336</c:v>
                </c:pt>
                <c:pt idx="26">
                  <c:v>41354.479166666664</c:v>
                </c:pt>
                <c:pt idx="27">
                  <c:v>41382.447916666664</c:v>
                </c:pt>
                <c:pt idx="28">
                  <c:v>41418.447916666664</c:v>
                </c:pt>
                <c:pt idx="29">
                  <c:v>41450.458333333336</c:v>
                </c:pt>
                <c:pt idx="30">
                  <c:v>41479.5</c:v>
                </c:pt>
                <c:pt idx="31">
                  <c:v>41505.416666666664</c:v>
                </c:pt>
                <c:pt idx="32">
                  <c:v>41540.458333333336</c:v>
                </c:pt>
                <c:pt idx="33">
                  <c:v>41568.48263888889</c:v>
                </c:pt>
                <c:pt idx="34">
                  <c:v>41604.5</c:v>
                </c:pt>
                <c:pt idx="35">
                  <c:v>41626.458333333336</c:v>
                </c:pt>
                <c:pt idx="36">
                  <c:v>41666.541666666664</c:v>
                </c:pt>
                <c:pt idx="37">
                  <c:v>41690.46875</c:v>
                </c:pt>
                <c:pt idx="38">
                  <c:v>41725.479166666664</c:v>
                </c:pt>
                <c:pt idx="39">
                  <c:v>41754.520833333336</c:v>
                </c:pt>
                <c:pt idx="40">
                  <c:v>41786.489583333336</c:v>
                </c:pt>
                <c:pt idx="41">
                  <c:v>41816.552083333336</c:v>
                </c:pt>
                <c:pt idx="42">
                  <c:v>41848.56319444445</c:v>
                </c:pt>
                <c:pt idx="43">
                  <c:v>41872.802083333336</c:v>
                </c:pt>
                <c:pt idx="44">
                  <c:v>41907.541666666664</c:v>
                </c:pt>
                <c:pt idx="45">
                  <c:v>41939.458333333336</c:v>
                </c:pt>
                <c:pt idx="46">
                  <c:v>41963.520833333336</c:v>
                </c:pt>
                <c:pt idx="47">
                  <c:v>41991.510416666664</c:v>
                </c:pt>
                <c:pt idx="48">
                  <c:v>42029.48263888889</c:v>
                </c:pt>
                <c:pt idx="49">
                  <c:v>42062.46527777778</c:v>
                </c:pt>
                <c:pt idx="50">
                  <c:v>42086.489583333336</c:v>
                </c:pt>
                <c:pt idx="51">
                  <c:v>42143.42361111111</c:v>
                </c:pt>
                <c:pt idx="52">
                  <c:v>42167.479166666664</c:v>
                </c:pt>
                <c:pt idx="53">
                  <c:v>42198.458333333336</c:v>
                </c:pt>
                <c:pt idx="54">
                  <c:v>42223.541666666664</c:v>
                </c:pt>
                <c:pt idx="55">
                  <c:v>42261.53472222222</c:v>
                </c:pt>
                <c:pt idx="56">
                  <c:v>42297.46527777778</c:v>
                </c:pt>
                <c:pt idx="57">
                  <c:v>42324.46875</c:v>
                </c:pt>
                <c:pt idx="58">
                  <c:v>42353.461805555555</c:v>
                </c:pt>
                <c:pt idx="59">
                  <c:v>42383.489583333336</c:v>
                </c:pt>
                <c:pt idx="60">
                  <c:v>42423.53611111111</c:v>
                </c:pt>
                <c:pt idx="61">
                  <c:v>42451.458333333336</c:v>
                </c:pt>
                <c:pt idx="62">
                  <c:v>42487.375</c:v>
                </c:pt>
                <c:pt idx="63">
                  <c:v>42517.46875</c:v>
                </c:pt>
                <c:pt idx="64">
                  <c:v>42535.4375</c:v>
                </c:pt>
                <c:pt idx="65">
                  <c:v>42576.47708333333</c:v>
                </c:pt>
                <c:pt idx="66">
                  <c:v>42611.479166666664</c:v>
                </c:pt>
                <c:pt idx="67">
                  <c:v>42639.479166666664</c:v>
                </c:pt>
                <c:pt idx="68">
                  <c:v>42670.541666666664</c:v>
                </c:pt>
                <c:pt idx="69">
                  <c:v>42698.458333333336</c:v>
                </c:pt>
                <c:pt idx="70">
                  <c:v>42731.5</c:v>
                </c:pt>
                <c:pt idx="71">
                  <c:v>42765.520833333336</c:v>
                </c:pt>
                <c:pt idx="72">
                  <c:v>42789.479166666664</c:v>
                </c:pt>
                <c:pt idx="73">
                  <c:v>42822.541666666664</c:v>
                </c:pt>
                <c:pt idx="74">
                  <c:v>42850.48611111111</c:v>
                </c:pt>
                <c:pt idx="75">
                  <c:v>42878.489583333336</c:v>
                </c:pt>
                <c:pt idx="76">
                  <c:v>42915.461805555555</c:v>
                </c:pt>
                <c:pt idx="77">
                  <c:v>42940.458333333336</c:v>
                </c:pt>
                <c:pt idx="78">
                  <c:v>42976.46875</c:v>
                </c:pt>
                <c:pt idx="79">
                  <c:v>43004.40625</c:v>
                </c:pt>
                <c:pt idx="80">
                  <c:v>43031.48263888889</c:v>
                </c:pt>
                <c:pt idx="81">
                  <c:v>43059.510416666664</c:v>
                </c:pt>
                <c:pt idx="82">
                  <c:v>43088.47222222222</c:v>
                </c:pt>
                <c:pt idx="83">
                  <c:v>43118.458333333336</c:v>
                </c:pt>
                <c:pt idx="84">
                  <c:v>43150.5</c:v>
                </c:pt>
                <c:pt idx="85">
                  <c:v>43178.56597222222</c:v>
                </c:pt>
                <c:pt idx="86">
                  <c:v>43216.520833333336</c:v>
                </c:pt>
                <c:pt idx="87">
                  <c:v>43240.458333333336</c:v>
                </c:pt>
                <c:pt idx="88">
                  <c:v>43273.479166666664</c:v>
                </c:pt>
                <c:pt idx="89">
                  <c:v>43306.5</c:v>
                </c:pt>
                <c:pt idx="90">
                  <c:v>43340.51458333333</c:v>
                </c:pt>
                <c:pt idx="91">
                  <c:v>43363.458333333336</c:v>
                </c:pt>
                <c:pt idx="92">
                  <c:v>43398.416666666664</c:v>
                </c:pt>
                <c:pt idx="93">
                  <c:v>43418.5</c:v>
                </c:pt>
                <c:pt idx="94">
                  <c:v>43448.493055555555</c:v>
                </c:pt>
                <c:pt idx="95">
                  <c:v>43481.48819444444</c:v>
                </c:pt>
                <c:pt idx="96">
                  <c:v>43515.44097222222</c:v>
                </c:pt>
                <c:pt idx="97">
                  <c:v>43548.40277777778</c:v>
                </c:pt>
                <c:pt idx="98">
                  <c:v>43581.46875</c:v>
                </c:pt>
                <c:pt idx="99">
                  <c:v>43613.48541666667</c:v>
                </c:pt>
                <c:pt idx="100">
                  <c:v>43636.479166666664</c:v>
                </c:pt>
                <c:pt idx="101">
                  <c:v>43672.40972222222</c:v>
                </c:pt>
                <c:pt idx="102">
                  <c:v>43704.395833333336</c:v>
                </c:pt>
                <c:pt idx="103">
                  <c:v>43732.57986111111</c:v>
                </c:pt>
                <c:pt idx="104">
                  <c:v>43762.375</c:v>
                </c:pt>
                <c:pt idx="105">
                  <c:v>43797.479166666664</c:v>
                </c:pt>
                <c:pt idx="106">
                  <c:v>43818.5</c:v>
                </c:pt>
                <c:pt idx="107">
                  <c:v>43850.541666666664</c:v>
                </c:pt>
                <c:pt idx="108">
                  <c:v>43881.5</c:v>
                </c:pt>
                <c:pt idx="109">
                  <c:v>43943.427083333336</c:v>
                </c:pt>
                <c:pt idx="110">
                  <c:v>43972.520833333336</c:v>
                </c:pt>
                <c:pt idx="111">
                  <c:v>43999.541666666664</c:v>
                </c:pt>
                <c:pt idx="112">
                  <c:v>44040.416666666664</c:v>
                </c:pt>
                <c:pt idx="113">
                  <c:v>44061.520833333336</c:v>
                </c:pt>
                <c:pt idx="114">
                  <c:v>44089.520833333336</c:v>
                </c:pt>
                <c:pt idx="115">
                  <c:v>44126.520833333336</c:v>
                </c:pt>
                <c:pt idx="116">
                  <c:v>44154.541666666664</c:v>
                </c:pt>
                <c:pt idx="117">
                  <c:v>44183.5</c:v>
                </c:pt>
                <c:pt idx="118">
                  <c:v>44215.416666666664</c:v>
                </c:pt>
                <c:pt idx="119">
                  <c:v>44245.5</c:v>
                </c:pt>
                <c:pt idx="120">
                  <c:v>44277.458333333336</c:v>
                </c:pt>
              </c:strCache>
            </c:strRef>
          </c:xVal>
          <c:yVal>
            <c:numRef>
              <c:f>'PA 2908-7-0025'!$R$3:$R$123</c:f>
              <c:numCache>
                <c:ptCount val="1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2908-7-0025'!$A$3:$A$123</c:f>
              <c:strCache>
                <c:ptCount val="121"/>
                <c:pt idx="0">
                  <c:v>40382.458333333336</c:v>
                </c:pt>
                <c:pt idx="1">
                  <c:v>40410.385416666664</c:v>
                </c:pt>
                <c:pt idx="2">
                  <c:v>40422.4375</c:v>
                </c:pt>
                <c:pt idx="3">
                  <c:v>40443.5625</c:v>
                </c:pt>
                <c:pt idx="4">
                  <c:v>40473.368055555555</c:v>
                </c:pt>
                <c:pt idx="5">
                  <c:v>40700.458333333336</c:v>
                </c:pt>
                <c:pt idx="6">
                  <c:v>40730.6875</c:v>
                </c:pt>
                <c:pt idx="7">
                  <c:v>40763.520833333336</c:v>
                </c:pt>
                <c:pt idx="8">
                  <c:v>40791.520833333336</c:v>
                </c:pt>
                <c:pt idx="9">
                  <c:v>40820.54861111111</c:v>
                </c:pt>
                <c:pt idx="10">
                  <c:v>40851.47222222222</c:v>
                </c:pt>
                <c:pt idx="11">
                  <c:v>40890.479166666664</c:v>
                </c:pt>
                <c:pt idx="12">
                  <c:v>40920.46944444445</c:v>
                </c:pt>
                <c:pt idx="13">
                  <c:v>40962.46875</c:v>
                </c:pt>
                <c:pt idx="14">
                  <c:v>40976.46666666667</c:v>
                </c:pt>
                <c:pt idx="15">
                  <c:v>41017.479166666664</c:v>
                </c:pt>
                <c:pt idx="16">
                  <c:v>41053.4375</c:v>
                </c:pt>
                <c:pt idx="17">
                  <c:v>41081.479166666664</c:v>
                </c:pt>
                <c:pt idx="18">
                  <c:v>41114.645833333336</c:v>
                </c:pt>
                <c:pt idx="19">
                  <c:v>41143.5625</c:v>
                </c:pt>
                <c:pt idx="20">
                  <c:v>41177.458333333336</c:v>
                </c:pt>
                <c:pt idx="21">
                  <c:v>41208.40625</c:v>
                </c:pt>
                <c:pt idx="22">
                  <c:v>41239.541666666664</c:v>
                </c:pt>
                <c:pt idx="23">
                  <c:v>41263.46875</c:v>
                </c:pt>
                <c:pt idx="24">
                  <c:v>41303.430555555555</c:v>
                </c:pt>
                <c:pt idx="25">
                  <c:v>41325.458333333336</c:v>
                </c:pt>
                <c:pt idx="26">
                  <c:v>41354.479166666664</c:v>
                </c:pt>
                <c:pt idx="27">
                  <c:v>41382.447916666664</c:v>
                </c:pt>
                <c:pt idx="28">
                  <c:v>41418.447916666664</c:v>
                </c:pt>
                <c:pt idx="29">
                  <c:v>41450.458333333336</c:v>
                </c:pt>
                <c:pt idx="30">
                  <c:v>41479.5</c:v>
                </c:pt>
                <c:pt idx="31">
                  <c:v>41505.416666666664</c:v>
                </c:pt>
                <c:pt idx="32">
                  <c:v>41540.458333333336</c:v>
                </c:pt>
                <c:pt idx="33">
                  <c:v>41568.48263888889</c:v>
                </c:pt>
                <c:pt idx="34">
                  <c:v>41604.5</c:v>
                </c:pt>
                <c:pt idx="35">
                  <c:v>41626.458333333336</c:v>
                </c:pt>
                <c:pt idx="36">
                  <c:v>41666.541666666664</c:v>
                </c:pt>
                <c:pt idx="37">
                  <c:v>41690.46875</c:v>
                </c:pt>
                <c:pt idx="38">
                  <c:v>41725.479166666664</c:v>
                </c:pt>
                <c:pt idx="39">
                  <c:v>41754.520833333336</c:v>
                </c:pt>
                <c:pt idx="40">
                  <c:v>41786.489583333336</c:v>
                </c:pt>
                <c:pt idx="41">
                  <c:v>41816.552083333336</c:v>
                </c:pt>
                <c:pt idx="42">
                  <c:v>41848.56319444445</c:v>
                </c:pt>
                <c:pt idx="43">
                  <c:v>41872.802083333336</c:v>
                </c:pt>
                <c:pt idx="44">
                  <c:v>41907.541666666664</c:v>
                </c:pt>
                <c:pt idx="45">
                  <c:v>41939.458333333336</c:v>
                </c:pt>
                <c:pt idx="46">
                  <c:v>41963.520833333336</c:v>
                </c:pt>
                <c:pt idx="47">
                  <c:v>41991.510416666664</c:v>
                </c:pt>
                <c:pt idx="48">
                  <c:v>42029.48263888889</c:v>
                </c:pt>
                <c:pt idx="49">
                  <c:v>42062.46527777778</c:v>
                </c:pt>
                <c:pt idx="50">
                  <c:v>42086.489583333336</c:v>
                </c:pt>
                <c:pt idx="51">
                  <c:v>42143.42361111111</c:v>
                </c:pt>
                <c:pt idx="52">
                  <c:v>42167.479166666664</c:v>
                </c:pt>
                <c:pt idx="53">
                  <c:v>42198.458333333336</c:v>
                </c:pt>
                <c:pt idx="54">
                  <c:v>42223.541666666664</c:v>
                </c:pt>
                <c:pt idx="55">
                  <c:v>42261.53472222222</c:v>
                </c:pt>
                <c:pt idx="56">
                  <c:v>42297.46527777778</c:v>
                </c:pt>
                <c:pt idx="57">
                  <c:v>42324.46875</c:v>
                </c:pt>
                <c:pt idx="58">
                  <c:v>42353.461805555555</c:v>
                </c:pt>
                <c:pt idx="59">
                  <c:v>42383.489583333336</c:v>
                </c:pt>
                <c:pt idx="60">
                  <c:v>42423.53611111111</c:v>
                </c:pt>
                <c:pt idx="61">
                  <c:v>42451.458333333336</c:v>
                </c:pt>
                <c:pt idx="62">
                  <c:v>42487.375</c:v>
                </c:pt>
                <c:pt idx="63">
                  <c:v>42517.46875</c:v>
                </c:pt>
                <c:pt idx="64">
                  <c:v>42535.4375</c:v>
                </c:pt>
                <c:pt idx="65">
                  <c:v>42576.47708333333</c:v>
                </c:pt>
                <c:pt idx="66">
                  <c:v>42611.479166666664</c:v>
                </c:pt>
                <c:pt idx="67">
                  <c:v>42639.479166666664</c:v>
                </c:pt>
                <c:pt idx="68">
                  <c:v>42670.541666666664</c:v>
                </c:pt>
                <c:pt idx="69">
                  <c:v>42698.458333333336</c:v>
                </c:pt>
                <c:pt idx="70">
                  <c:v>42731.5</c:v>
                </c:pt>
                <c:pt idx="71">
                  <c:v>42765.520833333336</c:v>
                </c:pt>
                <c:pt idx="72">
                  <c:v>42789.479166666664</c:v>
                </c:pt>
                <c:pt idx="73">
                  <c:v>42822.541666666664</c:v>
                </c:pt>
                <c:pt idx="74">
                  <c:v>42850.48611111111</c:v>
                </c:pt>
                <c:pt idx="75">
                  <c:v>42878.489583333336</c:v>
                </c:pt>
                <c:pt idx="76">
                  <c:v>42915.461805555555</c:v>
                </c:pt>
                <c:pt idx="77">
                  <c:v>42940.458333333336</c:v>
                </c:pt>
                <c:pt idx="78">
                  <c:v>42976.46875</c:v>
                </c:pt>
                <c:pt idx="79">
                  <c:v>43004.40625</c:v>
                </c:pt>
                <c:pt idx="80">
                  <c:v>43031.48263888889</c:v>
                </c:pt>
                <c:pt idx="81">
                  <c:v>43059.510416666664</c:v>
                </c:pt>
                <c:pt idx="82">
                  <c:v>43088.47222222222</c:v>
                </c:pt>
                <c:pt idx="83">
                  <c:v>43118.458333333336</c:v>
                </c:pt>
                <c:pt idx="84">
                  <c:v>43150.5</c:v>
                </c:pt>
                <c:pt idx="85">
                  <c:v>43178.56597222222</c:v>
                </c:pt>
                <c:pt idx="86">
                  <c:v>43216.520833333336</c:v>
                </c:pt>
                <c:pt idx="87">
                  <c:v>43240.458333333336</c:v>
                </c:pt>
                <c:pt idx="88">
                  <c:v>43273.479166666664</c:v>
                </c:pt>
                <c:pt idx="89">
                  <c:v>43306.5</c:v>
                </c:pt>
                <c:pt idx="90">
                  <c:v>43340.51458333333</c:v>
                </c:pt>
                <c:pt idx="91">
                  <c:v>43363.458333333336</c:v>
                </c:pt>
                <c:pt idx="92">
                  <c:v>43398.416666666664</c:v>
                </c:pt>
                <c:pt idx="93">
                  <c:v>43418.5</c:v>
                </c:pt>
                <c:pt idx="94">
                  <c:v>43448.493055555555</c:v>
                </c:pt>
                <c:pt idx="95">
                  <c:v>43481.48819444444</c:v>
                </c:pt>
                <c:pt idx="96">
                  <c:v>43515.44097222222</c:v>
                </c:pt>
                <c:pt idx="97">
                  <c:v>43548.40277777778</c:v>
                </c:pt>
                <c:pt idx="98">
                  <c:v>43581.46875</c:v>
                </c:pt>
                <c:pt idx="99">
                  <c:v>43613.48541666667</c:v>
                </c:pt>
                <c:pt idx="100">
                  <c:v>43636.479166666664</c:v>
                </c:pt>
                <c:pt idx="101">
                  <c:v>43672.40972222222</c:v>
                </c:pt>
                <c:pt idx="102">
                  <c:v>43704.395833333336</c:v>
                </c:pt>
                <c:pt idx="103">
                  <c:v>43732.57986111111</c:v>
                </c:pt>
                <c:pt idx="104">
                  <c:v>43762.375</c:v>
                </c:pt>
                <c:pt idx="105">
                  <c:v>43797.479166666664</c:v>
                </c:pt>
                <c:pt idx="106">
                  <c:v>43818.5</c:v>
                </c:pt>
                <c:pt idx="107">
                  <c:v>43850.541666666664</c:v>
                </c:pt>
                <c:pt idx="108">
                  <c:v>43881.5</c:v>
                </c:pt>
                <c:pt idx="109">
                  <c:v>43943.427083333336</c:v>
                </c:pt>
                <c:pt idx="110">
                  <c:v>43972.520833333336</c:v>
                </c:pt>
                <c:pt idx="111">
                  <c:v>43999.541666666664</c:v>
                </c:pt>
                <c:pt idx="112">
                  <c:v>44040.416666666664</c:v>
                </c:pt>
                <c:pt idx="113">
                  <c:v>44061.520833333336</c:v>
                </c:pt>
                <c:pt idx="114">
                  <c:v>44089.520833333336</c:v>
                </c:pt>
                <c:pt idx="115">
                  <c:v>44126.520833333336</c:v>
                </c:pt>
                <c:pt idx="116">
                  <c:v>44154.541666666664</c:v>
                </c:pt>
                <c:pt idx="117">
                  <c:v>44183.5</c:v>
                </c:pt>
                <c:pt idx="118">
                  <c:v>44215.416666666664</c:v>
                </c:pt>
                <c:pt idx="119">
                  <c:v>44245.5</c:v>
                </c:pt>
                <c:pt idx="120">
                  <c:v>44277.458333333336</c:v>
                </c:pt>
              </c:strCache>
            </c:strRef>
          </c:xVal>
          <c:yVal>
            <c:numRef>
              <c:f>'PA 2908-7-0025'!$S$3:$S$123</c:f>
              <c:numCache>
                <c:ptCount val="1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yVal>
          <c:smooth val="0"/>
        </c:ser>
        <c:axId val="10630466"/>
        <c:axId val="55761379"/>
      </c:scatterChart>
      <c:valAx>
        <c:axId val="10630466"/>
        <c:scaling>
          <c:orientation val="minMax"/>
          <c:min val="40087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61379"/>
        <c:crosses val="autoZero"/>
        <c:crossBetween val="midCat"/>
        <c:dispUnits/>
        <c:majorUnit val="365.25"/>
        <c:minorUnit val="365.25"/>
      </c:valAx>
      <c:valAx>
        <c:axId val="55761379"/>
        <c:scaling>
          <c:orientation val="minMax"/>
          <c:min val="11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0466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2908-7-0025 (PANTICOSA MARM. PISTA LANUZA-PANTICOSA)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2908-7-0025'!$Z$3:$Z$14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2908-7-0025'!$AD$3:$AD$14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20377812"/>
        <c:axId val="39990037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2908-7-0025'!$Z$3:$Z$14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2908-7-0025'!$AA$3:$AA$14</c:f>
              <c:numCache>
                <c:ptCount val="12"/>
                <c:pt idx="0">
                  <c:v>1228.62</c:v>
                </c:pt>
                <c:pt idx="1">
                  <c:v>1237.77</c:v>
                </c:pt>
                <c:pt idx="2">
                  <c:v>1238.72</c:v>
                </c:pt>
                <c:pt idx="3">
                  <c:v>1236.22</c:v>
                </c:pt>
                <c:pt idx="4">
                  <c:v>1236.72</c:v>
                </c:pt>
                <c:pt idx="5">
                  <c:v>1238.26</c:v>
                </c:pt>
                <c:pt idx="6">
                  <c:v>1238.02</c:v>
                </c:pt>
                <c:pt idx="7">
                  <c:v>1236.42</c:v>
                </c:pt>
                <c:pt idx="8">
                  <c:v>1234.12</c:v>
                </c:pt>
                <c:pt idx="9">
                  <c:v>1229.02</c:v>
                </c:pt>
                <c:pt idx="10">
                  <c:v>1223.02</c:v>
                </c:pt>
                <c:pt idx="11">
                  <c:v>1211.96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2908-7-0025'!$Z$3:$Z$14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2908-7-0025'!$AB$3:$AB$14</c:f>
              <c:numCache>
                <c:ptCount val="12"/>
                <c:pt idx="0">
                  <c:v>1194.69</c:v>
                </c:pt>
                <c:pt idx="1">
                  <c:v>1201.68</c:v>
                </c:pt>
                <c:pt idx="2">
                  <c:v>1198.79</c:v>
                </c:pt>
                <c:pt idx="3">
                  <c:v>1201.98</c:v>
                </c:pt>
                <c:pt idx="4">
                  <c:v>1201.23</c:v>
                </c:pt>
                <c:pt idx="5">
                  <c:v>1200.18</c:v>
                </c:pt>
                <c:pt idx="6">
                  <c:v>1214.17</c:v>
                </c:pt>
                <c:pt idx="7">
                  <c:v>1226.35</c:v>
                </c:pt>
                <c:pt idx="8">
                  <c:v>1204.77</c:v>
                </c:pt>
                <c:pt idx="9">
                  <c:v>1201.32</c:v>
                </c:pt>
                <c:pt idx="10">
                  <c:v>1199.02</c:v>
                </c:pt>
                <c:pt idx="11">
                  <c:v>1196.09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2908-7-0025'!$Z$3:$Z$14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2908-7-0025'!$AC$3:$AC$14</c:f>
              <c:numCache>
                <c:ptCount val="12"/>
                <c:pt idx="0">
                  <c:v>1210.5590909090909</c:v>
                </c:pt>
                <c:pt idx="1">
                  <c:v>1220.679</c:v>
                </c:pt>
                <c:pt idx="2">
                  <c:v>1217.594</c:v>
                </c:pt>
                <c:pt idx="3">
                  <c:v>1224.5929999999998</c:v>
                </c:pt>
                <c:pt idx="4">
                  <c:v>1231.292</c:v>
                </c:pt>
                <c:pt idx="5">
                  <c:v>1228.2866666666666</c:v>
                </c:pt>
                <c:pt idx="6">
                  <c:v>1228.3600000000001</c:v>
                </c:pt>
                <c:pt idx="7">
                  <c:v>1231.1233333333334</c:v>
                </c:pt>
                <c:pt idx="8">
                  <c:v>1222.712</c:v>
                </c:pt>
                <c:pt idx="9">
                  <c:v>1217.057272727273</c:v>
                </c:pt>
                <c:pt idx="10">
                  <c:v>1210.8572727272729</c:v>
                </c:pt>
                <c:pt idx="11">
                  <c:v>1204.3891666666666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2908-7-0025'!$Z$3:$Z$14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2908-7-0025'!$AE$3:$AE$14</c:f>
              <c:numCache>
                <c:ptCount val="12"/>
                <c:pt idx="0">
                  <c:v>1228.62</c:v>
                </c:pt>
                <c:pt idx="1">
                  <c:v>1237.77</c:v>
                </c:pt>
                <c:pt idx="2">
                  <c:v>1238.72</c:v>
                </c:pt>
                <c:pt idx="3">
                  <c:v>1231.12</c:v>
                </c:pt>
                <c:pt idx="4">
                  <c:v>1232.12</c:v>
                </c:pt>
                <c:pt idx="5">
                  <c:v>#N/A</c:v>
                </c:pt>
                <c:pt idx="6">
                  <c:v>1238.02</c:v>
                </c:pt>
                <c:pt idx="7">
                  <c:v>1236.42</c:v>
                </c:pt>
                <c:pt idx="8">
                  <c:v>1223.46</c:v>
                </c:pt>
                <c:pt idx="9">
                  <c:v>1229.02</c:v>
                </c:pt>
                <c:pt idx="10">
                  <c:v>1223.02</c:v>
                </c:pt>
                <c:pt idx="11">
                  <c:v>1210.3</c:v>
                </c:pt>
              </c:numCache>
            </c:numRef>
          </c:val>
          <c:smooth val="0"/>
        </c:ser>
        <c:marker val="1"/>
        <c:axId val="17967526"/>
        <c:axId val="46083463"/>
      </c:lineChart>
      <c:catAx>
        <c:axId val="179675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3463"/>
        <c:crosses val="autoZero"/>
        <c:auto val="1"/>
        <c:lblOffset val="100"/>
        <c:tickLblSkip val="1"/>
        <c:noMultiLvlLbl val="0"/>
      </c:catAx>
      <c:valAx>
        <c:axId val="46083463"/>
        <c:scaling>
          <c:orientation val="minMax"/>
          <c:min val="11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7526"/>
        <c:crossesAt val="1"/>
        <c:crossBetween val="between"/>
        <c:dispUnits/>
        <c:minorUnit val="1"/>
      </c:valAx>
      <c:catAx>
        <c:axId val="20377812"/>
        <c:scaling>
          <c:orientation val="minMax"/>
        </c:scaling>
        <c:axPos val="b"/>
        <c:delete val="1"/>
        <c:majorTickMark val="out"/>
        <c:minorTickMark val="none"/>
        <c:tickLblPos val="none"/>
        <c:crossAx val="39990037"/>
        <c:crosses val="autoZero"/>
        <c:auto val="1"/>
        <c:lblOffset val="100"/>
        <c:tickLblSkip val="1"/>
        <c:noMultiLvlLbl val="0"/>
      </c:catAx>
      <c:valAx>
        <c:axId val="3999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77812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2908-7-0025 (PANTICOSA MARM. PISTA LANUZA-PANTICOSA)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2908-7-0025'!$Z$3:$Z$14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2908-7-0025'!$AG$3:$AG$14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0.7806828932656722</c:v>
                </c:pt>
                <c:pt idx="4">
                  <c:v>0.5762711864406741</c:v>
                </c:pt>
                <c:pt idx="5">
                  <c:v>#N/A</c:v>
                </c:pt>
                <c:pt idx="6">
                  <c:v>1</c:v>
                </c:pt>
                <c:pt idx="7">
                  <c:v>1</c:v>
                </c:pt>
                <c:pt idx="8">
                  <c:v>0.5327840112201987</c:v>
                </c:pt>
                <c:pt idx="9">
                  <c:v>1</c:v>
                </c:pt>
                <c:pt idx="10">
                  <c:v>1</c:v>
                </c:pt>
                <c:pt idx="11">
                  <c:v>0.8903687396807887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2908-7-0025'!$Z$3:$Z$14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2908-7-0025'!$AH$3:$AH$14</c:f>
              <c:numCache>
                <c:ptCount val="12"/>
                <c:pt idx="0">
                  <c:v>0.7318744871586655</c:v>
                </c:pt>
                <c:pt idx="1">
                  <c:v>0.974780273544626</c:v>
                </c:pt>
                <c:pt idx="2">
                  <c:v>1</c:v>
                </c:pt>
                <c:pt idx="3">
                  <c:v>0.7982421883570148</c:v>
                </c:pt>
                <c:pt idx="4">
                  <c:v>0.8247892688363544</c:v>
                </c:pt>
                <c:pt idx="5">
                  <c:v>#N/A</c:v>
                </c:pt>
                <c:pt idx="6">
                  <c:v>0.981417043664461</c:v>
                </c:pt>
                <c:pt idx="7">
                  <c:v>0.9389417148975199</c:v>
                </c:pt>
                <c:pt idx="8">
                  <c:v>0.5948915518852765</c:v>
                </c:pt>
                <c:pt idx="9">
                  <c:v>0.7424933193504037</c:v>
                </c:pt>
                <c:pt idx="10">
                  <c:v>0.5832108364743657</c:v>
                </c:pt>
                <c:pt idx="11">
                  <c:v>0.30977708239029145</c:v>
                </c:pt>
              </c:numCache>
            </c:numRef>
          </c:val>
        </c:ser>
        <c:axId val="41772984"/>
        <c:axId val="28168505"/>
      </c:barChart>
      <c:catAx>
        <c:axId val="417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8505"/>
        <c:crosses val="autoZero"/>
        <c:auto val="1"/>
        <c:lblOffset val="100"/>
        <c:tickLblSkip val="1"/>
        <c:noMultiLvlLbl val="0"/>
      </c:catAx>
      <c:valAx>
        <c:axId val="281685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72984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2908-7-0025'!$AI$2:$AI$37</c:f>
              <c:numCache/>
            </c:numRef>
          </c:cat>
          <c:val>
            <c:numRef>
              <c:f>'PA 2908-7-0025'!$AJ$2:$AJ$37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2908-7-0025'!$AI$2:$AI$37</c:f>
              <c:numCache/>
            </c:numRef>
          </c:cat>
          <c:val>
            <c:numRef>
              <c:f>'PA 2908-7-0025'!$AK$2:$AK$37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2908-7-0025'!$AI$2:$AI$37</c:f>
              <c:numCache/>
            </c:numRef>
          </c:cat>
          <c:val>
            <c:numRef>
              <c:f>'PA 2908-7-0025'!$AL$2:$AL$37</c:f>
              <c:numCache/>
            </c:numRef>
          </c:val>
          <c:smooth val="1"/>
        </c:ser>
        <c:marker val="1"/>
        <c:axId val="67056394"/>
        <c:axId val="62858795"/>
      </c:lineChart>
      <c:dateAx>
        <c:axId val="67056394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8795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285879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563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53758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0039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38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RIGHT(VLOOKUP("Extrapolado",$E$3:$N$123,10,FALSE),9)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1238.72</v>
      </c>
      <c r="AB2">
        <f>MIN(AB3:AB14)</f>
        <v>1194.69</v>
      </c>
      <c r="AC2">
        <v>1219.885537190083</v>
      </c>
      <c r="AD2">
        <f>SUM(AD3:AD14)</f>
        <v>121</v>
      </c>
      <c r="AJ2" s="2"/>
      <c r="AK2" s="2"/>
      <c r="AL2" s="2"/>
    </row>
    <row r="3" spans="1:38" ht="12.75">
      <c r="A3" s="11">
        <v>40382.458333333336</v>
      </c>
      <c r="B3" s="12">
        <v>1223.81</v>
      </c>
      <c r="C3" s="12">
        <v>1287.02</v>
      </c>
      <c r="D3" s="12" t="s">
        <v>55</v>
      </c>
      <c r="E3" s="12" t="s">
        <v>56</v>
      </c>
      <c r="F3" t="s">
        <v>57</v>
      </c>
      <c r="G3">
        <v>63.21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1223.81</v>
      </c>
      <c r="Q3">
        <f>IF(ISNA(P3),IF(ISNA(R3),IF(ISNA(S3),"",S3),R3),P3)</f>
        <v>1223.81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1228.62</v>
      </c>
      <c r="AB3">
        <v>1194.69</v>
      </c>
      <c r="AC3">
        <v>1210.5590909090909</v>
      </c>
      <c r="AD3">
        <v>11</v>
      </c>
      <c r="AE3">
        <v>1228.62</v>
      </c>
      <c r="AF3">
        <v>1</v>
      </c>
      <c r="AG3">
        <f>IF(AE3&gt;=AC3,0.5*(1+((AE3-AC3)/(AA3-AC3))),(AE3-AB3)/(2*(AC3-AB3)))</f>
        <v>1</v>
      </c>
      <c r="AH3">
        <f>IF(AE3&gt;=$AC$2,0.5*(1+((AE3-$AC$2)/($AA$2-$AC$2))),(AE3-$AB$2)/(2*($AC$2-$AB$2)))</f>
        <v>0.7318744871586655</v>
      </c>
      <c r="AJ3" s="2"/>
      <c r="AK3" s="2"/>
      <c r="AL3" s="2"/>
    </row>
    <row r="4" spans="1:38" ht="12.75">
      <c r="A4" s="11">
        <v>40410.385416666664</v>
      </c>
      <c r="B4" s="12">
        <v>1206.08</v>
      </c>
      <c r="C4" s="12">
        <v>1287.02</v>
      </c>
      <c r="D4" s="12" t="s">
        <v>55</v>
      </c>
      <c r="E4" s="12" t="s">
        <v>56</v>
      </c>
      <c r="F4" t="s">
        <v>57</v>
      </c>
      <c r="G4">
        <v>80.94</v>
      </c>
      <c r="H4">
        <v>0</v>
      </c>
      <c r="K4" t="s">
        <v>58</v>
      </c>
      <c r="L4" t="s">
        <v>59</v>
      </c>
      <c r="M4" t="s">
        <v>60</v>
      </c>
      <c r="N4" t="s">
        <v>61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1206.08</v>
      </c>
      <c r="Q4">
        <f aca="true" t="shared" si="2" ref="Q4:Q67">IF(ISNA(P4),IF(ISNA(R4),IF(ISNA(S4),"",S4),R4),P4)</f>
        <v>1206.08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1237.77</v>
      </c>
      <c r="AB4">
        <v>1201.68</v>
      </c>
      <c r="AC4">
        <v>1220.679</v>
      </c>
      <c r="AD4">
        <v>10</v>
      </c>
      <c r="AE4">
        <v>1237.77</v>
      </c>
      <c r="AF4">
        <v>1</v>
      </c>
      <c r="AG4">
        <f aca="true" t="shared" si="5" ref="AG4:AG14">IF(AE4&gt;=AC4,0.5*(1+((AE4-AC4)/(AA4-AC4))),(AE4-AB4)/(2*(AC4-AB4)))</f>
        <v>1</v>
      </c>
      <c r="AH4">
        <f aca="true" t="shared" si="6" ref="AH4:AH14">IF(AE4&gt;=$AC$2,0.5*(1+((AE4-$AC$2)/($AA$2-$AC$2))),(AE4-$AB$2)/(2*($AC$2-$AB$2)))</f>
        <v>0.974780273544626</v>
      </c>
      <c r="AJ4" s="2"/>
      <c r="AK4" s="2"/>
      <c r="AL4" s="2"/>
    </row>
    <row r="5" spans="1:38" ht="12.75">
      <c r="A5" s="11">
        <v>40422.4375</v>
      </c>
      <c r="B5" s="12">
        <v>1206.53</v>
      </c>
      <c r="C5" s="12">
        <v>1287.02</v>
      </c>
      <c r="D5" s="12" t="s">
        <v>55</v>
      </c>
      <c r="E5" s="12" t="s">
        <v>56</v>
      </c>
      <c r="F5" t="s">
        <v>57</v>
      </c>
      <c r="G5">
        <v>80.49</v>
      </c>
      <c r="H5">
        <v>0</v>
      </c>
      <c r="K5" t="s">
        <v>58</v>
      </c>
      <c r="M5" t="s">
        <v>60</v>
      </c>
      <c r="O5" t="e">
        <f t="shared" si="0"/>
        <v>#N/A</v>
      </c>
      <c r="P5">
        <f t="shared" si="1"/>
        <v>1206.53</v>
      </c>
      <c r="Q5">
        <f t="shared" si="2"/>
        <v>1206.53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1238.72</v>
      </c>
      <c r="AB5">
        <v>1198.79</v>
      </c>
      <c r="AC5">
        <v>1217.594</v>
      </c>
      <c r="AD5">
        <v>10</v>
      </c>
      <c r="AE5">
        <v>1238.72</v>
      </c>
      <c r="AF5">
        <v>1</v>
      </c>
      <c r="AG5">
        <f t="shared" si="5"/>
        <v>1</v>
      </c>
      <c r="AH5">
        <f t="shared" si="6"/>
        <v>1</v>
      </c>
      <c r="AJ5" s="2"/>
      <c r="AK5" s="2"/>
      <c r="AL5" s="2"/>
    </row>
    <row r="6" spans="1:38" ht="12.75">
      <c r="A6" s="11">
        <v>40443.5625</v>
      </c>
      <c r="B6" s="12">
        <v>1196.09</v>
      </c>
      <c r="C6" s="12">
        <v>1287.02</v>
      </c>
      <c r="D6" s="12" t="s">
        <v>55</v>
      </c>
      <c r="E6" s="12" t="s">
        <v>56</v>
      </c>
      <c r="F6" t="s">
        <v>57</v>
      </c>
      <c r="G6">
        <v>90.93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1196.09</v>
      </c>
      <c r="Q6">
        <f t="shared" si="2"/>
        <v>1196.09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1236.22</v>
      </c>
      <c r="AB6">
        <v>1201.98</v>
      </c>
      <c r="AC6">
        <v>1224.5929999999998</v>
      </c>
      <c r="AD6">
        <v>10</v>
      </c>
      <c r="AE6">
        <v>1231.12</v>
      </c>
      <c r="AF6">
        <v>1</v>
      </c>
      <c r="AG6">
        <f t="shared" si="5"/>
        <v>0.7806828932656722</v>
      </c>
      <c r="AH6">
        <f t="shared" si="6"/>
        <v>0.7982421883570148</v>
      </c>
      <c r="AJ6" s="2"/>
      <c r="AK6" s="2"/>
      <c r="AL6" s="2"/>
    </row>
    <row r="7" spans="1:38" ht="12.75">
      <c r="A7" s="11">
        <v>40473.368055555555</v>
      </c>
      <c r="B7" s="12">
        <v>1196.08</v>
      </c>
      <c r="C7" s="12">
        <v>1287.02</v>
      </c>
      <c r="D7" s="12" t="s">
        <v>55</v>
      </c>
      <c r="E7" s="12" t="s">
        <v>56</v>
      </c>
      <c r="F7" t="s">
        <v>57</v>
      </c>
      <c r="G7">
        <v>90.94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1196.08</v>
      </c>
      <c r="Q7">
        <f t="shared" si="2"/>
        <v>1196.08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1236.72</v>
      </c>
      <c r="AB7">
        <v>1201.23</v>
      </c>
      <c r="AC7">
        <v>1231.292</v>
      </c>
      <c r="AD7">
        <v>10</v>
      </c>
      <c r="AE7">
        <v>1232.12</v>
      </c>
      <c r="AF7">
        <v>1</v>
      </c>
      <c r="AG7">
        <f t="shared" si="5"/>
        <v>0.5762711864406741</v>
      </c>
      <c r="AH7">
        <f t="shared" si="6"/>
        <v>0.8247892688363544</v>
      </c>
      <c r="AJ7" s="2"/>
      <c r="AK7" s="2"/>
      <c r="AL7" s="2"/>
    </row>
    <row r="8" spans="1:38" ht="12.75">
      <c r="A8" s="11">
        <v>40700.458333333336</v>
      </c>
      <c r="B8" s="12">
        <v>1204.77</v>
      </c>
      <c r="C8" s="12">
        <v>1287.02</v>
      </c>
      <c r="D8" s="12" t="s">
        <v>55</v>
      </c>
      <c r="E8" s="12" t="s">
        <v>56</v>
      </c>
      <c r="F8" t="s">
        <v>57</v>
      </c>
      <c r="G8">
        <v>82.25</v>
      </c>
      <c r="H8">
        <v>0</v>
      </c>
      <c r="K8" t="s">
        <v>58</v>
      </c>
      <c r="L8" t="s">
        <v>62</v>
      </c>
      <c r="M8" t="s">
        <v>60</v>
      </c>
      <c r="N8" t="s">
        <v>63</v>
      </c>
      <c r="O8" t="e">
        <f t="shared" si="0"/>
        <v>#N/A</v>
      </c>
      <c r="P8">
        <f t="shared" si="1"/>
        <v>1204.77</v>
      </c>
      <c r="Q8">
        <f t="shared" si="2"/>
        <v>1204.77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1238.26</v>
      </c>
      <c r="AB8">
        <v>1200.18</v>
      </c>
      <c r="AC8">
        <v>1228.2866666666666</v>
      </c>
      <c r="AD8">
        <v>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40730.6875</v>
      </c>
      <c r="B9" s="12">
        <v>1204.67</v>
      </c>
      <c r="C9" s="12">
        <v>1287.02</v>
      </c>
      <c r="D9" s="12" t="s">
        <v>55</v>
      </c>
      <c r="E9" s="12" t="s">
        <v>56</v>
      </c>
      <c r="F9" t="s">
        <v>57</v>
      </c>
      <c r="G9">
        <v>82.35</v>
      </c>
      <c r="H9">
        <v>0</v>
      </c>
      <c r="K9" t="s">
        <v>58</v>
      </c>
      <c r="L9" t="s">
        <v>62</v>
      </c>
      <c r="M9" t="s">
        <v>60</v>
      </c>
      <c r="O9" t="e">
        <f t="shared" si="0"/>
        <v>#N/A</v>
      </c>
      <c r="P9">
        <f t="shared" si="1"/>
        <v>1204.67</v>
      </c>
      <c r="Q9">
        <f t="shared" si="2"/>
        <v>1204.67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1238.02</v>
      </c>
      <c r="AB9">
        <v>1214.17</v>
      </c>
      <c r="AC9">
        <v>1228.3600000000001</v>
      </c>
      <c r="AD9">
        <v>8</v>
      </c>
      <c r="AE9">
        <v>1238.02</v>
      </c>
      <c r="AF9">
        <v>1</v>
      </c>
      <c r="AG9">
        <f t="shared" si="5"/>
        <v>1</v>
      </c>
      <c r="AH9">
        <f t="shared" si="6"/>
        <v>0.981417043664461</v>
      </c>
      <c r="AJ9" s="2"/>
      <c r="AK9" s="2"/>
      <c r="AL9" s="2"/>
    </row>
    <row r="10" spans="1:38" ht="12.75">
      <c r="A10" s="11">
        <v>40763.520833333336</v>
      </c>
      <c r="B10" s="12">
        <v>1201.93</v>
      </c>
      <c r="C10" s="12">
        <v>1287.02</v>
      </c>
      <c r="D10" s="12" t="s">
        <v>55</v>
      </c>
      <c r="E10" s="12" t="s">
        <v>56</v>
      </c>
      <c r="F10" t="s">
        <v>57</v>
      </c>
      <c r="G10">
        <v>85.09</v>
      </c>
      <c r="H10">
        <v>0</v>
      </c>
      <c r="K10" t="s">
        <v>58</v>
      </c>
      <c r="L10" t="s">
        <v>62</v>
      </c>
      <c r="M10" t="s">
        <v>60</v>
      </c>
      <c r="O10" t="e">
        <f t="shared" si="0"/>
        <v>#N/A</v>
      </c>
      <c r="P10">
        <f t="shared" si="1"/>
        <v>1201.93</v>
      </c>
      <c r="Q10">
        <f t="shared" si="2"/>
        <v>1201.93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1236.42</v>
      </c>
      <c r="AB10">
        <v>1226.35</v>
      </c>
      <c r="AC10">
        <v>1231.1233333333334</v>
      </c>
      <c r="AD10">
        <v>9</v>
      </c>
      <c r="AE10">
        <v>1236.42</v>
      </c>
      <c r="AF10">
        <v>1</v>
      </c>
      <c r="AG10">
        <f t="shared" si="5"/>
        <v>1</v>
      </c>
      <c r="AH10">
        <f t="shared" si="6"/>
        <v>0.9389417148975199</v>
      </c>
      <c r="AJ10" s="2"/>
      <c r="AK10" s="2"/>
      <c r="AL10" s="2"/>
    </row>
    <row r="11" spans="1:38" ht="12.75">
      <c r="A11" s="11">
        <v>40791.520833333336</v>
      </c>
      <c r="B11" s="12">
        <v>1199.09</v>
      </c>
      <c r="C11" s="12">
        <v>1287.02</v>
      </c>
      <c r="D11" s="12" t="s">
        <v>55</v>
      </c>
      <c r="E11" s="12" t="s">
        <v>56</v>
      </c>
      <c r="F11" t="s">
        <v>57</v>
      </c>
      <c r="G11">
        <v>87.93</v>
      </c>
      <c r="H11">
        <v>0</v>
      </c>
      <c r="K11" t="s">
        <v>58</v>
      </c>
      <c r="L11" t="s">
        <v>62</v>
      </c>
      <c r="M11" t="s">
        <v>60</v>
      </c>
      <c r="O11" t="e">
        <f t="shared" si="0"/>
        <v>#N/A</v>
      </c>
      <c r="P11">
        <f t="shared" si="1"/>
        <v>1199.09</v>
      </c>
      <c r="Q11">
        <f t="shared" si="2"/>
        <v>1199.09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1234.12</v>
      </c>
      <c r="AB11">
        <v>1204.77</v>
      </c>
      <c r="AC11">
        <v>1222.712</v>
      </c>
      <c r="AD11">
        <v>10</v>
      </c>
      <c r="AE11">
        <v>1223.46</v>
      </c>
      <c r="AF11">
        <v>1</v>
      </c>
      <c r="AG11">
        <f t="shared" si="5"/>
        <v>0.5327840112201987</v>
      </c>
      <c r="AH11">
        <f t="shared" si="6"/>
        <v>0.5948915518852765</v>
      </c>
      <c r="AJ11" s="2"/>
      <c r="AK11" s="2"/>
      <c r="AL11" s="2"/>
    </row>
    <row r="12" spans="1:38" ht="12.75">
      <c r="A12" s="11">
        <v>40820.54861111111</v>
      </c>
      <c r="B12" s="12">
        <v>1194.69</v>
      </c>
      <c r="C12" s="12">
        <v>1287.02</v>
      </c>
      <c r="D12" s="12" t="s">
        <v>55</v>
      </c>
      <c r="E12" s="12" t="s">
        <v>56</v>
      </c>
      <c r="F12" t="s">
        <v>57</v>
      </c>
      <c r="G12">
        <v>92.33</v>
      </c>
      <c r="H12">
        <v>0</v>
      </c>
      <c r="K12" t="s">
        <v>58</v>
      </c>
      <c r="L12" t="s">
        <v>62</v>
      </c>
      <c r="M12" t="s">
        <v>60</v>
      </c>
      <c r="O12" t="e">
        <f t="shared" si="0"/>
        <v>#N/A</v>
      </c>
      <c r="P12">
        <f t="shared" si="1"/>
        <v>1194.69</v>
      </c>
      <c r="Q12">
        <f t="shared" si="2"/>
        <v>1194.69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1229.02</v>
      </c>
      <c r="AB12">
        <v>1201.32</v>
      </c>
      <c r="AC12">
        <v>1217.057272727273</v>
      </c>
      <c r="AD12">
        <v>11</v>
      </c>
      <c r="AE12">
        <v>1229.02</v>
      </c>
      <c r="AF12">
        <v>1</v>
      </c>
      <c r="AG12">
        <f t="shared" si="5"/>
        <v>1</v>
      </c>
      <c r="AH12">
        <f t="shared" si="6"/>
        <v>0.7424933193504037</v>
      </c>
      <c r="AJ12" s="2"/>
      <c r="AK12" s="2"/>
      <c r="AL12" s="2"/>
    </row>
    <row r="13" spans="1:38" ht="12.75">
      <c r="A13" s="11">
        <v>40851.47222222222</v>
      </c>
      <c r="B13" s="12">
        <v>1210.1</v>
      </c>
      <c r="C13" s="12">
        <v>1287.02</v>
      </c>
      <c r="D13" s="12" t="s">
        <v>55</v>
      </c>
      <c r="E13" s="12" t="s">
        <v>56</v>
      </c>
      <c r="F13" t="s">
        <v>57</v>
      </c>
      <c r="G13">
        <v>76.92</v>
      </c>
      <c r="H13">
        <v>0</v>
      </c>
      <c r="K13" t="s">
        <v>58</v>
      </c>
      <c r="L13" t="s">
        <v>62</v>
      </c>
      <c r="M13" t="s">
        <v>60</v>
      </c>
      <c r="N13" t="s">
        <v>64</v>
      </c>
      <c r="O13" t="e">
        <f t="shared" si="0"/>
        <v>#N/A</v>
      </c>
      <c r="P13">
        <f t="shared" si="1"/>
        <v>1210.1</v>
      </c>
      <c r="Q13">
        <f t="shared" si="2"/>
        <v>1210.1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1223.02</v>
      </c>
      <c r="AB13">
        <v>1199.02</v>
      </c>
      <c r="AC13">
        <v>1210.8572727272729</v>
      </c>
      <c r="AD13">
        <v>11</v>
      </c>
      <c r="AE13">
        <v>1223.02</v>
      </c>
      <c r="AF13">
        <v>1</v>
      </c>
      <c r="AG13">
        <f t="shared" si="5"/>
        <v>1</v>
      </c>
      <c r="AH13">
        <f t="shared" si="6"/>
        <v>0.5832108364743657</v>
      </c>
      <c r="AJ13" s="2"/>
      <c r="AK13" s="2"/>
      <c r="AL13" s="2"/>
    </row>
    <row r="14" spans="1:38" ht="12.75">
      <c r="A14" s="11">
        <v>40890.479166666664</v>
      </c>
      <c r="B14" s="12">
        <v>1198.79</v>
      </c>
      <c r="C14" s="12">
        <v>1287.02</v>
      </c>
      <c r="D14" s="12" t="s">
        <v>55</v>
      </c>
      <c r="E14" s="12" t="s">
        <v>56</v>
      </c>
      <c r="F14" t="s">
        <v>57</v>
      </c>
      <c r="G14">
        <v>88.23</v>
      </c>
      <c r="H14">
        <v>0</v>
      </c>
      <c r="K14" t="s">
        <v>58</v>
      </c>
      <c r="L14" t="s">
        <v>62</v>
      </c>
      <c r="M14" t="s">
        <v>60</v>
      </c>
      <c r="O14" t="e">
        <f t="shared" si="0"/>
        <v>#N/A</v>
      </c>
      <c r="P14">
        <f t="shared" si="1"/>
        <v>1198.79</v>
      </c>
      <c r="Q14">
        <f t="shared" si="2"/>
        <v>1198.79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1211.96</v>
      </c>
      <c r="AB14">
        <v>1196.09</v>
      </c>
      <c r="AC14">
        <v>1204.3891666666666</v>
      </c>
      <c r="AD14">
        <v>12</v>
      </c>
      <c r="AE14">
        <v>1210.3</v>
      </c>
      <c r="AF14">
        <v>1</v>
      </c>
      <c r="AG14">
        <f t="shared" si="5"/>
        <v>0.8903687396807887</v>
      </c>
      <c r="AH14">
        <f t="shared" si="6"/>
        <v>0.30977708239029145</v>
      </c>
      <c r="AJ14" s="2"/>
      <c r="AK14" s="2"/>
      <c r="AL14" s="2"/>
    </row>
    <row r="15" spans="1:38" ht="12.75">
      <c r="A15" s="11">
        <v>40920.46944444445</v>
      </c>
      <c r="B15" s="12">
        <v>1201.98</v>
      </c>
      <c r="C15" s="12">
        <v>1287.02</v>
      </c>
      <c r="D15" s="12" t="s">
        <v>55</v>
      </c>
      <c r="E15" s="12" t="s">
        <v>56</v>
      </c>
      <c r="F15" t="s">
        <v>57</v>
      </c>
      <c r="G15">
        <v>85.04</v>
      </c>
      <c r="H15">
        <v>0</v>
      </c>
      <c r="K15" t="s">
        <v>58</v>
      </c>
      <c r="L15" t="s">
        <v>62</v>
      </c>
      <c r="M15" t="s">
        <v>60</v>
      </c>
      <c r="O15" t="e">
        <f t="shared" si="0"/>
        <v>#N/A</v>
      </c>
      <c r="P15">
        <f t="shared" si="1"/>
        <v>1201.98</v>
      </c>
      <c r="Q15">
        <f t="shared" si="2"/>
        <v>1201.98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40962.46875</v>
      </c>
      <c r="B16" s="12">
        <v>1201.23</v>
      </c>
      <c r="C16" s="12">
        <v>1287.02</v>
      </c>
      <c r="D16" s="12" t="s">
        <v>55</v>
      </c>
      <c r="E16" s="12" t="s">
        <v>56</v>
      </c>
      <c r="F16" t="s">
        <v>57</v>
      </c>
      <c r="G16">
        <v>85.79</v>
      </c>
      <c r="H16">
        <v>0</v>
      </c>
      <c r="K16" t="s">
        <v>58</v>
      </c>
      <c r="L16" t="s">
        <v>62</v>
      </c>
      <c r="M16" t="s">
        <v>60</v>
      </c>
      <c r="O16" t="e">
        <f t="shared" si="0"/>
        <v>#N/A</v>
      </c>
      <c r="P16">
        <f t="shared" si="1"/>
        <v>1201.23</v>
      </c>
      <c r="Q16">
        <f t="shared" si="2"/>
        <v>1201.23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40976.46666666667</v>
      </c>
      <c r="B17" s="12">
        <v>1200.18</v>
      </c>
      <c r="C17" s="12">
        <v>1287.02</v>
      </c>
      <c r="D17" s="12" t="s">
        <v>55</v>
      </c>
      <c r="E17" s="12" t="s">
        <v>56</v>
      </c>
      <c r="F17" t="s">
        <v>57</v>
      </c>
      <c r="G17">
        <v>86.84</v>
      </c>
      <c r="H17">
        <v>0</v>
      </c>
      <c r="K17" t="s">
        <v>58</v>
      </c>
      <c r="L17" t="s">
        <v>62</v>
      </c>
      <c r="M17" t="s">
        <v>60</v>
      </c>
      <c r="O17" t="e">
        <f t="shared" si="0"/>
        <v>#N/A</v>
      </c>
      <c r="P17">
        <f t="shared" si="1"/>
        <v>1200.18</v>
      </c>
      <c r="Q17">
        <f t="shared" si="2"/>
        <v>1200.18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41017.479166666664</v>
      </c>
      <c r="B18" s="12">
        <v>1214.17</v>
      </c>
      <c r="C18" s="12">
        <v>1287.02</v>
      </c>
      <c r="D18" s="12" t="s">
        <v>55</v>
      </c>
      <c r="E18" s="12" t="s">
        <v>56</v>
      </c>
      <c r="F18" t="s">
        <v>57</v>
      </c>
      <c r="G18">
        <v>72.85</v>
      </c>
      <c r="H18">
        <v>0</v>
      </c>
      <c r="K18" t="s">
        <v>58</v>
      </c>
      <c r="L18" t="s">
        <v>62</v>
      </c>
      <c r="M18" t="s">
        <v>60</v>
      </c>
      <c r="O18" t="e">
        <f t="shared" si="0"/>
        <v>#N/A</v>
      </c>
      <c r="P18">
        <f t="shared" si="1"/>
        <v>1214.17</v>
      </c>
      <c r="Q18">
        <f t="shared" si="2"/>
        <v>1214.17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41053.4375</v>
      </c>
      <c r="B19" s="12">
        <v>1226.8</v>
      </c>
      <c r="C19" s="12">
        <v>1287.02</v>
      </c>
      <c r="D19" s="12" t="s">
        <v>55</v>
      </c>
      <c r="E19" s="12" t="s">
        <v>56</v>
      </c>
      <c r="F19" t="s">
        <v>57</v>
      </c>
      <c r="G19">
        <v>60.22</v>
      </c>
      <c r="H19">
        <v>0</v>
      </c>
      <c r="K19" t="s">
        <v>58</v>
      </c>
      <c r="L19" t="s">
        <v>62</v>
      </c>
      <c r="M19" t="s">
        <v>60</v>
      </c>
      <c r="O19" t="e">
        <f t="shared" si="0"/>
        <v>#N/A</v>
      </c>
      <c r="P19">
        <f t="shared" si="1"/>
        <v>1226.8</v>
      </c>
      <c r="Q19">
        <f t="shared" si="2"/>
        <v>1226.8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41081.479166666664</v>
      </c>
      <c r="B20" s="12">
        <v>1209.02</v>
      </c>
      <c r="C20" s="12">
        <v>1287.02</v>
      </c>
      <c r="D20" s="12" t="s">
        <v>55</v>
      </c>
      <c r="E20" s="12" t="s">
        <v>56</v>
      </c>
      <c r="F20" t="s">
        <v>57</v>
      </c>
      <c r="G20">
        <v>78</v>
      </c>
      <c r="H20">
        <v>0</v>
      </c>
      <c r="K20" t="s">
        <v>58</v>
      </c>
      <c r="L20" t="s">
        <v>62</v>
      </c>
      <c r="M20" t="s">
        <v>60</v>
      </c>
      <c r="O20" t="e">
        <f t="shared" si="0"/>
        <v>#N/A</v>
      </c>
      <c r="P20">
        <f t="shared" si="1"/>
        <v>1209.02</v>
      </c>
      <c r="Q20">
        <f t="shared" si="2"/>
        <v>1209.02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41114.645833333336</v>
      </c>
      <c r="B21" s="12">
        <v>1201.32</v>
      </c>
      <c r="C21" s="12">
        <v>1287.02</v>
      </c>
      <c r="D21" s="12" t="s">
        <v>55</v>
      </c>
      <c r="E21" s="12" t="s">
        <v>56</v>
      </c>
      <c r="F21" t="s">
        <v>57</v>
      </c>
      <c r="G21">
        <v>85.7</v>
      </c>
      <c r="H21">
        <v>0</v>
      </c>
      <c r="K21" t="s">
        <v>58</v>
      </c>
      <c r="L21" t="s">
        <v>62</v>
      </c>
      <c r="M21" t="s">
        <v>60</v>
      </c>
      <c r="O21" t="e">
        <f t="shared" si="0"/>
        <v>#N/A</v>
      </c>
      <c r="P21">
        <f t="shared" si="1"/>
        <v>1201.32</v>
      </c>
      <c r="Q21">
        <f t="shared" si="2"/>
        <v>1201.32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41143.5625</v>
      </c>
      <c r="B22" s="12">
        <v>1199.02</v>
      </c>
      <c r="C22" s="12">
        <v>1287.02</v>
      </c>
      <c r="D22" s="12" t="s">
        <v>55</v>
      </c>
      <c r="E22" s="12" t="s">
        <v>56</v>
      </c>
      <c r="F22" t="s">
        <v>57</v>
      </c>
      <c r="G22">
        <v>88</v>
      </c>
      <c r="H22">
        <v>0</v>
      </c>
      <c r="K22" t="s">
        <v>58</v>
      </c>
      <c r="L22" t="s">
        <v>62</v>
      </c>
      <c r="M22" t="s">
        <v>60</v>
      </c>
      <c r="O22" t="e">
        <f t="shared" si="0"/>
        <v>#N/A</v>
      </c>
      <c r="P22">
        <f t="shared" si="1"/>
        <v>1199.02</v>
      </c>
      <c r="Q22">
        <f t="shared" si="2"/>
        <v>1199.02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41177.458333333336</v>
      </c>
      <c r="B23" s="12">
        <v>1197.74</v>
      </c>
      <c r="C23" s="12">
        <v>1287.02</v>
      </c>
      <c r="D23" s="12" t="s">
        <v>55</v>
      </c>
      <c r="E23" s="12" t="s">
        <v>56</v>
      </c>
      <c r="F23" t="s">
        <v>57</v>
      </c>
      <c r="G23">
        <v>89.28</v>
      </c>
      <c r="H23">
        <v>0</v>
      </c>
      <c r="K23" t="s">
        <v>58</v>
      </c>
      <c r="L23" t="s">
        <v>62</v>
      </c>
      <c r="M23" t="s">
        <v>60</v>
      </c>
      <c r="O23" t="e">
        <f t="shared" si="0"/>
        <v>#N/A</v>
      </c>
      <c r="P23">
        <f t="shared" si="1"/>
        <v>1197.74</v>
      </c>
      <c r="Q23">
        <f t="shared" si="2"/>
        <v>1197.74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41208.40625</v>
      </c>
      <c r="B24" s="12">
        <v>1225.01</v>
      </c>
      <c r="C24" s="12">
        <v>1287.02</v>
      </c>
      <c r="D24" s="12" t="s">
        <v>55</v>
      </c>
      <c r="E24" s="12" t="s">
        <v>56</v>
      </c>
      <c r="F24" t="s">
        <v>57</v>
      </c>
      <c r="G24">
        <v>62.01</v>
      </c>
      <c r="H24">
        <v>0</v>
      </c>
      <c r="K24" t="s">
        <v>58</v>
      </c>
      <c r="L24" t="s">
        <v>62</v>
      </c>
      <c r="M24" t="s">
        <v>60</v>
      </c>
      <c r="O24" t="e">
        <f t="shared" si="0"/>
        <v>#N/A</v>
      </c>
      <c r="P24">
        <f t="shared" si="1"/>
        <v>1225.01</v>
      </c>
      <c r="Q24">
        <f t="shared" si="2"/>
        <v>1225.01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41239.541666666664</v>
      </c>
      <c r="B25">
        <v>1217.08</v>
      </c>
      <c r="C25">
        <v>1287.02</v>
      </c>
      <c r="D25" t="s">
        <v>55</v>
      </c>
      <c r="E25" t="s">
        <v>56</v>
      </c>
      <c r="F25" t="s">
        <v>57</v>
      </c>
      <c r="G25">
        <v>69.94</v>
      </c>
      <c r="H25">
        <v>0</v>
      </c>
      <c r="K25" t="s">
        <v>58</v>
      </c>
      <c r="L25" t="s">
        <v>62</v>
      </c>
      <c r="M25" t="s">
        <v>60</v>
      </c>
      <c r="O25" t="e">
        <f t="shared" si="0"/>
        <v>#N/A</v>
      </c>
      <c r="P25">
        <f t="shared" si="1"/>
        <v>1217.08</v>
      </c>
      <c r="Q25">
        <f t="shared" si="2"/>
        <v>1217.08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41263.46875</v>
      </c>
      <c r="B26">
        <v>1231.14</v>
      </c>
      <c r="C26">
        <v>1287.02</v>
      </c>
      <c r="D26" t="s">
        <v>55</v>
      </c>
      <c r="E26" t="s">
        <v>56</v>
      </c>
      <c r="F26" t="s">
        <v>57</v>
      </c>
      <c r="G26">
        <v>55.88</v>
      </c>
      <c r="H26">
        <v>0</v>
      </c>
      <c r="K26" t="s">
        <v>58</v>
      </c>
      <c r="L26" t="s">
        <v>62</v>
      </c>
      <c r="M26" t="s">
        <v>60</v>
      </c>
      <c r="O26" t="e">
        <f t="shared" si="0"/>
        <v>#N/A</v>
      </c>
      <c r="P26">
        <f t="shared" si="1"/>
        <v>1231.14</v>
      </c>
      <c r="Q26">
        <f t="shared" si="2"/>
        <v>1231.14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41303.430555555555</v>
      </c>
      <c r="B27">
        <v>1234.8</v>
      </c>
      <c r="C27">
        <v>1287.02</v>
      </c>
      <c r="D27" t="s">
        <v>55</v>
      </c>
      <c r="E27" t="s">
        <v>56</v>
      </c>
      <c r="F27" t="s">
        <v>57</v>
      </c>
      <c r="G27">
        <v>52.22</v>
      </c>
      <c r="H27">
        <v>0</v>
      </c>
      <c r="K27" t="s">
        <v>58</v>
      </c>
      <c r="L27" t="s">
        <v>62</v>
      </c>
      <c r="M27" t="s">
        <v>60</v>
      </c>
      <c r="O27" t="e">
        <f t="shared" si="0"/>
        <v>#N/A</v>
      </c>
      <c r="P27">
        <f t="shared" si="1"/>
        <v>1234.8</v>
      </c>
      <c r="Q27">
        <f t="shared" si="2"/>
        <v>1234.8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41325.458333333336</v>
      </c>
      <c r="B28">
        <v>1235.17</v>
      </c>
      <c r="C28">
        <v>1287.02</v>
      </c>
      <c r="D28" t="s">
        <v>55</v>
      </c>
      <c r="E28" t="s">
        <v>56</v>
      </c>
      <c r="F28" t="s">
        <v>57</v>
      </c>
      <c r="G28">
        <v>51.85</v>
      </c>
      <c r="H28">
        <v>0</v>
      </c>
      <c r="K28" t="s">
        <v>58</v>
      </c>
      <c r="L28" t="s">
        <v>62</v>
      </c>
      <c r="M28" t="s">
        <v>60</v>
      </c>
      <c r="O28" t="e">
        <f t="shared" si="0"/>
        <v>#N/A</v>
      </c>
      <c r="P28">
        <f t="shared" si="1"/>
        <v>1235.17</v>
      </c>
      <c r="Q28">
        <f t="shared" si="2"/>
        <v>1235.17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41354.479166666664</v>
      </c>
      <c r="B29">
        <v>1233.52</v>
      </c>
      <c r="C29">
        <v>1287.02</v>
      </c>
      <c r="D29" t="s">
        <v>55</v>
      </c>
      <c r="E29" t="s">
        <v>56</v>
      </c>
      <c r="F29" t="s">
        <v>57</v>
      </c>
      <c r="G29">
        <v>53.5</v>
      </c>
      <c r="H29">
        <v>0</v>
      </c>
      <c r="K29" t="s">
        <v>58</v>
      </c>
      <c r="L29" t="s">
        <v>62</v>
      </c>
      <c r="M29" t="s">
        <v>60</v>
      </c>
      <c r="O29" t="e">
        <f t="shared" si="0"/>
        <v>#N/A</v>
      </c>
      <c r="P29">
        <f t="shared" si="1"/>
        <v>1233.52</v>
      </c>
      <c r="Q29">
        <f t="shared" si="2"/>
        <v>1233.52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41382.447916666664</v>
      </c>
      <c r="B30">
        <v>1228.14</v>
      </c>
      <c r="C30">
        <v>1287.02</v>
      </c>
      <c r="D30" t="s">
        <v>55</v>
      </c>
      <c r="E30" t="s">
        <v>56</v>
      </c>
      <c r="F30" t="s">
        <v>57</v>
      </c>
      <c r="G30">
        <v>58.88</v>
      </c>
      <c r="H30">
        <v>0</v>
      </c>
      <c r="K30" t="s">
        <v>58</v>
      </c>
      <c r="L30" t="s">
        <v>62</v>
      </c>
      <c r="M30" t="s">
        <v>60</v>
      </c>
      <c r="O30" t="e">
        <f t="shared" si="0"/>
        <v>#N/A</v>
      </c>
      <c r="P30">
        <f t="shared" si="1"/>
        <v>1228.14</v>
      </c>
      <c r="Q30">
        <f t="shared" si="2"/>
        <v>1228.14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41418.447916666664</v>
      </c>
      <c r="B31">
        <v>1229.9</v>
      </c>
      <c r="C31">
        <v>1287.02</v>
      </c>
      <c r="D31" t="s">
        <v>55</v>
      </c>
      <c r="E31" t="s">
        <v>56</v>
      </c>
      <c r="F31" t="s">
        <v>57</v>
      </c>
      <c r="G31">
        <v>57.12</v>
      </c>
      <c r="H31">
        <v>0</v>
      </c>
      <c r="K31" t="s">
        <v>58</v>
      </c>
      <c r="L31" t="s">
        <v>62</v>
      </c>
      <c r="M31" t="s">
        <v>60</v>
      </c>
      <c r="O31" t="e">
        <f t="shared" si="0"/>
        <v>#N/A</v>
      </c>
      <c r="P31">
        <f t="shared" si="1"/>
        <v>1229.9</v>
      </c>
      <c r="Q31">
        <f t="shared" si="2"/>
        <v>1229.9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41450.458333333336</v>
      </c>
      <c r="B32">
        <v>1232.51</v>
      </c>
      <c r="C32">
        <v>1287.02</v>
      </c>
      <c r="D32" t="s">
        <v>55</v>
      </c>
      <c r="E32" t="s">
        <v>56</v>
      </c>
      <c r="F32" t="s">
        <v>57</v>
      </c>
      <c r="G32">
        <v>54.51</v>
      </c>
      <c r="H32">
        <v>0</v>
      </c>
      <c r="K32" t="s">
        <v>58</v>
      </c>
      <c r="L32" t="s">
        <v>62</v>
      </c>
      <c r="M32" t="s">
        <v>60</v>
      </c>
      <c r="O32" t="e">
        <f t="shared" si="0"/>
        <v>#N/A</v>
      </c>
      <c r="P32">
        <f t="shared" si="1"/>
        <v>1232.51</v>
      </c>
      <c r="Q32">
        <f t="shared" si="2"/>
        <v>1232.51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41479.5</v>
      </c>
      <c r="B33">
        <v>1226.46</v>
      </c>
      <c r="C33">
        <v>1287.02</v>
      </c>
      <c r="D33" t="s">
        <v>55</v>
      </c>
      <c r="E33" t="s">
        <v>56</v>
      </c>
      <c r="F33" t="s">
        <v>57</v>
      </c>
      <c r="G33">
        <v>60.56</v>
      </c>
      <c r="H33">
        <v>0</v>
      </c>
      <c r="K33" t="s">
        <v>58</v>
      </c>
      <c r="L33" t="s">
        <v>62</v>
      </c>
      <c r="M33" t="s">
        <v>60</v>
      </c>
      <c r="O33" t="e">
        <f t="shared" si="0"/>
        <v>#N/A</v>
      </c>
      <c r="P33">
        <f t="shared" si="1"/>
        <v>1226.46</v>
      </c>
      <c r="Q33">
        <f t="shared" si="2"/>
        <v>1226.46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41505.416666666664</v>
      </c>
      <c r="B34">
        <v>1217.43</v>
      </c>
      <c r="C34">
        <v>1287.02</v>
      </c>
      <c r="D34" t="s">
        <v>55</v>
      </c>
      <c r="E34" t="s">
        <v>56</v>
      </c>
      <c r="F34" t="s">
        <v>57</v>
      </c>
      <c r="G34">
        <v>69.59</v>
      </c>
      <c r="H34">
        <v>0</v>
      </c>
      <c r="K34" t="s">
        <v>58</v>
      </c>
      <c r="L34" t="s">
        <v>62</v>
      </c>
      <c r="M34" t="s">
        <v>60</v>
      </c>
      <c r="O34" t="e">
        <f t="shared" si="0"/>
        <v>#N/A</v>
      </c>
      <c r="P34">
        <f t="shared" si="1"/>
        <v>1217.43</v>
      </c>
      <c r="Q34">
        <f t="shared" si="2"/>
        <v>1217.43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41540.458333333336</v>
      </c>
      <c r="B35">
        <v>1207.67</v>
      </c>
      <c r="C35">
        <v>1287.02</v>
      </c>
      <c r="D35" t="s">
        <v>55</v>
      </c>
      <c r="E35" t="s">
        <v>56</v>
      </c>
      <c r="F35" t="s">
        <v>57</v>
      </c>
      <c r="G35">
        <v>79.35</v>
      </c>
      <c r="H35">
        <v>0</v>
      </c>
      <c r="K35" t="s">
        <v>58</v>
      </c>
      <c r="L35" t="s">
        <v>62</v>
      </c>
      <c r="M35" t="s">
        <v>60</v>
      </c>
      <c r="O35" t="e">
        <f t="shared" si="0"/>
        <v>#N/A</v>
      </c>
      <c r="P35">
        <f t="shared" si="1"/>
        <v>1207.67</v>
      </c>
      <c r="Q35">
        <f t="shared" si="2"/>
        <v>1207.67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41568.48263888889</v>
      </c>
      <c r="B36">
        <v>1207.8</v>
      </c>
      <c r="C36">
        <v>1287.02</v>
      </c>
      <c r="D36" t="s">
        <v>55</v>
      </c>
      <c r="E36" t="s">
        <v>56</v>
      </c>
      <c r="F36" t="s">
        <v>57</v>
      </c>
      <c r="G36">
        <v>79.22</v>
      </c>
      <c r="H36">
        <v>0</v>
      </c>
      <c r="K36" t="s">
        <v>58</v>
      </c>
      <c r="L36" t="s">
        <v>62</v>
      </c>
      <c r="M36" t="s">
        <v>60</v>
      </c>
      <c r="O36" t="e">
        <f t="shared" si="0"/>
        <v>#N/A</v>
      </c>
      <c r="P36">
        <f t="shared" si="1"/>
        <v>1207.8</v>
      </c>
      <c r="Q36">
        <f t="shared" si="2"/>
        <v>1207.8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41604.5</v>
      </c>
      <c r="B37">
        <v>1218.05</v>
      </c>
      <c r="C37">
        <v>1287.02</v>
      </c>
      <c r="D37" t="s">
        <v>55</v>
      </c>
      <c r="E37" t="s">
        <v>56</v>
      </c>
      <c r="F37" t="s">
        <v>57</v>
      </c>
      <c r="G37">
        <v>68.97</v>
      </c>
      <c r="H37">
        <v>0</v>
      </c>
      <c r="K37" t="s">
        <v>58</v>
      </c>
      <c r="L37" t="s">
        <v>62</v>
      </c>
      <c r="M37" t="s">
        <v>60</v>
      </c>
      <c r="O37" t="e">
        <f t="shared" si="0"/>
        <v>#N/A</v>
      </c>
      <c r="P37">
        <f t="shared" si="1"/>
        <v>1218.05</v>
      </c>
      <c r="Q37">
        <f t="shared" si="2"/>
        <v>1218.05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41626.458333333336</v>
      </c>
      <c r="B38">
        <v>1210.53</v>
      </c>
      <c r="C38">
        <v>1287.02</v>
      </c>
      <c r="D38" t="s">
        <v>55</v>
      </c>
      <c r="E38" t="s">
        <v>56</v>
      </c>
      <c r="F38" t="s">
        <v>57</v>
      </c>
      <c r="G38">
        <v>76.49</v>
      </c>
      <c r="H38">
        <v>0</v>
      </c>
      <c r="K38" t="s">
        <v>58</v>
      </c>
      <c r="L38" t="s">
        <v>62</v>
      </c>
      <c r="M38" t="s">
        <v>60</v>
      </c>
      <c r="O38" t="e">
        <f t="shared" si="0"/>
        <v>#N/A</v>
      </c>
      <c r="P38">
        <f t="shared" si="1"/>
        <v>1210.53</v>
      </c>
      <c r="Q38">
        <f t="shared" si="2"/>
        <v>1210.53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41666.541666666664</v>
      </c>
      <c r="B39">
        <v>1234.73</v>
      </c>
      <c r="C39">
        <v>1287.02</v>
      </c>
      <c r="D39" t="s">
        <v>55</v>
      </c>
      <c r="E39" t="s">
        <v>56</v>
      </c>
      <c r="F39" t="s">
        <v>57</v>
      </c>
      <c r="G39">
        <v>52.29</v>
      </c>
      <c r="H39">
        <v>0</v>
      </c>
      <c r="K39" t="s">
        <v>58</v>
      </c>
      <c r="L39" t="s">
        <v>62</v>
      </c>
      <c r="M39" t="s">
        <v>60</v>
      </c>
      <c r="O39" t="e">
        <f t="shared" si="0"/>
        <v>#N/A</v>
      </c>
      <c r="P39">
        <f t="shared" si="1"/>
        <v>1234.73</v>
      </c>
      <c r="Q39">
        <f t="shared" si="2"/>
        <v>1234.73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41690.46875</v>
      </c>
      <c r="B40">
        <v>1234.5</v>
      </c>
      <c r="C40">
        <v>1287.02</v>
      </c>
      <c r="D40" t="s">
        <v>55</v>
      </c>
      <c r="E40" t="s">
        <v>56</v>
      </c>
      <c r="F40" t="s">
        <v>57</v>
      </c>
      <c r="G40">
        <v>52.52</v>
      </c>
      <c r="H40">
        <v>0</v>
      </c>
      <c r="K40" t="s">
        <v>58</v>
      </c>
      <c r="L40" t="s">
        <v>62</v>
      </c>
      <c r="M40" t="s">
        <v>60</v>
      </c>
      <c r="O40" t="e">
        <f t="shared" si="0"/>
        <v>#N/A</v>
      </c>
      <c r="P40">
        <f t="shared" si="1"/>
        <v>1234.5</v>
      </c>
      <c r="Q40">
        <f t="shared" si="2"/>
        <v>1234.5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41725.479166666664</v>
      </c>
      <c r="B41">
        <v>1228.98</v>
      </c>
      <c r="C41">
        <v>1287.02</v>
      </c>
      <c r="D41" t="s">
        <v>55</v>
      </c>
      <c r="E41" t="s">
        <v>56</v>
      </c>
      <c r="F41" t="s">
        <v>57</v>
      </c>
      <c r="G41">
        <v>58.04</v>
      </c>
      <c r="H41">
        <v>0</v>
      </c>
      <c r="K41" t="s">
        <v>58</v>
      </c>
      <c r="L41" t="s">
        <v>62</v>
      </c>
      <c r="M41" t="s">
        <v>60</v>
      </c>
      <c r="O41" t="e">
        <f t="shared" si="0"/>
        <v>#N/A</v>
      </c>
      <c r="P41">
        <f t="shared" si="1"/>
        <v>1228.98</v>
      </c>
      <c r="Q41">
        <f t="shared" si="2"/>
        <v>1228.98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41754.520833333336</v>
      </c>
      <c r="B42">
        <v>1227.41</v>
      </c>
      <c r="C42">
        <v>1287.02</v>
      </c>
      <c r="D42" t="s">
        <v>55</v>
      </c>
      <c r="E42" t="s">
        <v>56</v>
      </c>
      <c r="F42" t="s">
        <v>57</v>
      </c>
      <c r="G42">
        <v>59.61</v>
      </c>
      <c r="H42">
        <v>0</v>
      </c>
      <c r="K42" t="s">
        <v>58</v>
      </c>
      <c r="L42" t="s">
        <v>62</v>
      </c>
      <c r="M42" t="s">
        <v>60</v>
      </c>
      <c r="O42" t="e">
        <f t="shared" si="0"/>
        <v>#N/A</v>
      </c>
      <c r="P42">
        <f t="shared" si="1"/>
        <v>1227.41</v>
      </c>
      <c r="Q42">
        <f t="shared" si="2"/>
        <v>1227.41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41786.489583333336</v>
      </c>
      <c r="B43">
        <v>1231.14</v>
      </c>
      <c r="C43">
        <v>1287.02</v>
      </c>
      <c r="D43" t="s">
        <v>55</v>
      </c>
      <c r="E43" t="s">
        <v>56</v>
      </c>
      <c r="F43" t="s">
        <v>57</v>
      </c>
      <c r="G43">
        <v>55.88</v>
      </c>
      <c r="H43">
        <v>0</v>
      </c>
      <c r="K43" t="s">
        <v>58</v>
      </c>
      <c r="L43" t="s">
        <v>62</v>
      </c>
      <c r="M43" t="s">
        <v>60</v>
      </c>
      <c r="O43" t="e">
        <f t="shared" si="0"/>
        <v>#N/A</v>
      </c>
      <c r="P43">
        <f t="shared" si="1"/>
        <v>1231.14</v>
      </c>
      <c r="Q43">
        <f t="shared" si="2"/>
        <v>1231.14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41816.552083333336</v>
      </c>
      <c r="B44">
        <v>1223.75</v>
      </c>
      <c r="C44">
        <v>1287.02</v>
      </c>
      <c r="D44" t="s">
        <v>55</v>
      </c>
      <c r="E44" t="s">
        <v>56</v>
      </c>
      <c r="F44" t="s">
        <v>57</v>
      </c>
      <c r="G44">
        <v>63.27</v>
      </c>
      <c r="H44">
        <v>0</v>
      </c>
      <c r="K44" t="s">
        <v>58</v>
      </c>
      <c r="L44" t="s">
        <v>62</v>
      </c>
      <c r="M44" t="s">
        <v>60</v>
      </c>
      <c r="O44" t="e">
        <f t="shared" si="0"/>
        <v>#N/A</v>
      </c>
      <c r="P44">
        <f t="shared" si="1"/>
        <v>1223.75</v>
      </c>
      <c r="Q44">
        <f t="shared" si="2"/>
        <v>1223.75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41848.56319444445</v>
      </c>
      <c r="B45">
        <v>1212.16</v>
      </c>
      <c r="C45">
        <v>1287.02</v>
      </c>
      <c r="D45" t="s">
        <v>55</v>
      </c>
      <c r="E45" t="s">
        <v>56</v>
      </c>
      <c r="F45" t="s">
        <v>57</v>
      </c>
      <c r="G45">
        <v>74.86</v>
      </c>
      <c r="H45">
        <v>0</v>
      </c>
      <c r="K45" t="s">
        <v>58</v>
      </c>
      <c r="L45" t="s">
        <v>62</v>
      </c>
      <c r="M45" t="s">
        <v>60</v>
      </c>
      <c r="O45" t="e">
        <f t="shared" si="0"/>
        <v>#N/A</v>
      </c>
      <c r="P45">
        <f t="shared" si="1"/>
        <v>1212.16</v>
      </c>
      <c r="Q45">
        <f t="shared" si="2"/>
        <v>1212.16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41872.802083333336</v>
      </c>
      <c r="B46">
        <v>1210.26</v>
      </c>
      <c r="C46">
        <v>1287.02</v>
      </c>
      <c r="D46" t="s">
        <v>55</v>
      </c>
      <c r="E46" t="s">
        <v>56</v>
      </c>
      <c r="F46" t="s">
        <v>57</v>
      </c>
      <c r="G46">
        <v>76.76</v>
      </c>
      <c r="H46">
        <v>0</v>
      </c>
      <c r="K46" t="s">
        <v>58</v>
      </c>
      <c r="L46" t="s">
        <v>62</v>
      </c>
      <c r="M46" t="s">
        <v>60</v>
      </c>
      <c r="O46" t="e">
        <f t="shared" si="0"/>
        <v>#N/A</v>
      </c>
      <c r="P46">
        <f t="shared" si="1"/>
        <v>1210.26</v>
      </c>
      <c r="Q46">
        <f t="shared" si="2"/>
        <v>1210.26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41907.541666666664</v>
      </c>
      <c r="B47">
        <v>1204.89</v>
      </c>
      <c r="C47">
        <v>1287.02</v>
      </c>
      <c r="D47" t="s">
        <v>55</v>
      </c>
      <c r="E47" t="s">
        <v>56</v>
      </c>
      <c r="F47" t="s">
        <v>57</v>
      </c>
      <c r="G47">
        <v>82.13</v>
      </c>
      <c r="H47">
        <v>0</v>
      </c>
      <c r="K47" t="s">
        <v>58</v>
      </c>
      <c r="L47" t="s">
        <v>62</v>
      </c>
      <c r="M47" t="s">
        <v>60</v>
      </c>
      <c r="O47" t="e">
        <f t="shared" si="0"/>
        <v>#N/A</v>
      </c>
      <c r="P47">
        <f t="shared" si="1"/>
        <v>1204.89</v>
      </c>
      <c r="Q47">
        <f t="shared" si="2"/>
        <v>1204.89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41939.458333333336</v>
      </c>
      <c r="B48">
        <v>1201.82</v>
      </c>
      <c r="C48">
        <v>1287.02</v>
      </c>
      <c r="D48" t="s">
        <v>55</v>
      </c>
      <c r="E48" t="s">
        <v>56</v>
      </c>
      <c r="F48" t="s">
        <v>57</v>
      </c>
      <c r="G48">
        <v>85.2</v>
      </c>
      <c r="H48">
        <v>0</v>
      </c>
      <c r="K48" t="s">
        <v>58</v>
      </c>
      <c r="L48" t="s">
        <v>62</v>
      </c>
      <c r="M48" t="s">
        <v>60</v>
      </c>
      <c r="O48" t="e">
        <f t="shared" si="0"/>
        <v>#N/A</v>
      </c>
      <c r="P48">
        <f t="shared" si="1"/>
        <v>1201.82</v>
      </c>
      <c r="Q48">
        <f t="shared" si="2"/>
        <v>1201.82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41963.520833333336</v>
      </c>
      <c r="B49">
        <v>1224.18</v>
      </c>
      <c r="C49">
        <v>1287.02</v>
      </c>
      <c r="D49" t="s">
        <v>55</v>
      </c>
      <c r="E49" t="s">
        <v>56</v>
      </c>
      <c r="F49" t="s">
        <v>57</v>
      </c>
      <c r="G49">
        <v>62.84</v>
      </c>
      <c r="H49">
        <v>0</v>
      </c>
      <c r="K49" t="s">
        <v>58</v>
      </c>
      <c r="L49" t="s">
        <v>62</v>
      </c>
      <c r="M49" t="s">
        <v>60</v>
      </c>
      <c r="O49" t="e">
        <f t="shared" si="0"/>
        <v>#N/A</v>
      </c>
      <c r="P49">
        <f t="shared" si="1"/>
        <v>1224.18</v>
      </c>
      <c r="Q49">
        <f t="shared" si="2"/>
        <v>1224.18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41991.510416666664</v>
      </c>
      <c r="B50">
        <v>1203.14</v>
      </c>
      <c r="C50">
        <v>1287.02</v>
      </c>
      <c r="D50" t="s">
        <v>55</v>
      </c>
      <c r="E50" t="s">
        <v>56</v>
      </c>
      <c r="F50" t="s">
        <v>57</v>
      </c>
      <c r="G50">
        <v>83.88</v>
      </c>
      <c r="H50">
        <v>0</v>
      </c>
      <c r="K50" t="s">
        <v>58</v>
      </c>
      <c r="L50" t="s">
        <v>62</v>
      </c>
      <c r="M50" t="s">
        <v>60</v>
      </c>
      <c r="O50" t="e">
        <f t="shared" si="0"/>
        <v>#N/A</v>
      </c>
      <c r="P50">
        <f t="shared" si="1"/>
        <v>1203.14</v>
      </c>
      <c r="Q50">
        <f t="shared" si="2"/>
        <v>1203.14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42029.48263888889</v>
      </c>
      <c r="B51">
        <v>1212.16</v>
      </c>
      <c r="C51">
        <v>1287.02</v>
      </c>
      <c r="D51" t="s">
        <v>55</v>
      </c>
      <c r="E51" t="s">
        <v>56</v>
      </c>
      <c r="F51" t="s">
        <v>57</v>
      </c>
      <c r="G51">
        <v>74.86</v>
      </c>
      <c r="H51">
        <v>0</v>
      </c>
      <c r="K51" t="s">
        <v>58</v>
      </c>
      <c r="L51" t="s">
        <v>62</v>
      </c>
      <c r="M51" t="s">
        <v>60</v>
      </c>
      <c r="O51" t="e">
        <f t="shared" si="0"/>
        <v>#N/A</v>
      </c>
      <c r="P51">
        <f t="shared" si="1"/>
        <v>1212.16</v>
      </c>
      <c r="Q51">
        <f t="shared" si="2"/>
        <v>1212.16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42062.46527777778</v>
      </c>
      <c r="B52">
        <v>1236.55</v>
      </c>
      <c r="C52">
        <v>1287.02</v>
      </c>
      <c r="D52" t="s">
        <v>55</v>
      </c>
      <c r="E52" t="s">
        <v>56</v>
      </c>
      <c r="F52" t="s">
        <v>57</v>
      </c>
      <c r="G52">
        <v>50.47</v>
      </c>
      <c r="H52">
        <v>0</v>
      </c>
      <c r="K52" t="s">
        <v>58</v>
      </c>
      <c r="L52" t="s">
        <v>62</v>
      </c>
      <c r="M52" t="s">
        <v>60</v>
      </c>
      <c r="O52" t="e">
        <f t="shared" si="0"/>
        <v>#N/A</v>
      </c>
      <c r="P52">
        <f t="shared" si="1"/>
        <v>1236.55</v>
      </c>
      <c r="Q52">
        <f t="shared" si="2"/>
        <v>1236.55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42086.489583333336</v>
      </c>
      <c r="B53">
        <v>1227.07</v>
      </c>
      <c r="C53">
        <v>1287.02</v>
      </c>
      <c r="D53" t="s">
        <v>55</v>
      </c>
      <c r="E53" t="s">
        <v>56</v>
      </c>
      <c r="F53" t="s">
        <v>57</v>
      </c>
      <c r="G53">
        <v>59.95</v>
      </c>
      <c r="H53">
        <v>0</v>
      </c>
      <c r="K53" t="s">
        <v>58</v>
      </c>
      <c r="L53" t="s">
        <v>62</v>
      </c>
      <c r="M53" t="s">
        <v>60</v>
      </c>
      <c r="O53" t="e">
        <f t="shared" si="0"/>
        <v>#N/A</v>
      </c>
      <c r="P53">
        <f t="shared" si="1"/>
        <v>1227.07</v>
      </c>
      <c r="Q53">
        <f t="shared" si="2"/>
        <v>1227.07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42143.42361111111</v>
      </c>
      <c r="B54">
        <v>1226.35</v>
      </c>
      <c r="C54">
        <v>1287.02</v>
      </c>
      <c r="D54" t="s">
        <v>55</v>
      </c>
      <c r="E54" t="s">
        <v>56</v>
      </c>
      <c r="F54" t="s">
        <v>57</v>
      </c>
      <c r="G54">
        <v>60.67</v>
      </c>
      <c r="H54">
        <v>0</v>
      </c>
      <c r="K54" t="s">
        <v>58</v>
      </c>
      <c r="L54" t="s">
        <v>62</v>
      </c>
      <c r="M54" t="s">
        <v>60</v>
      </c>
      <c r="O54" t="e">
        <f t="shared" si="0"/>
        <v>#N/A</v>
      </c>
      <c r="P54">
        <f t="shared" si="1"/>
        <v>1226.35</v>
      </c>
      <c r="Q54">
        <f t="shared" si="2"/>
        <v>1226.35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42167.479166666664</v>
      </c>
      <c r="B55">
        <v>1225.75</v>
      </c>
      <c r="C55">
        <v>1287.02</v>
      </c>
      <c r="D55" t="s">
        <v>55</v>
      </c>
      <c r="E55" t="s">
        <v>56</v>
      </c>
      <c r="F55" t="s">
        <v>57</v>
      </c>
      <c r="G55">
        <v>61.27</v>
      </c>
      <c r="H55">
        <v>0</v>
      </c>
      <c r="K55" t="s">
        <v>58</v>
      </c>
      <c r="L55" t="s">
        <v>62</v>
      </c>
      <c r="M55" t="s">
        <v>60</v>
      </c>
      <c r="O55" t="e">
        <f t="shared" si="0"/>
        <v>#N/A</v>
      </c>
      <c r="P55">
        <f t="shared" si="1"/>
        <v>1225.75</v>
      </c>
      <c r="Q55">
        <f t="shared" si="2"/>
        <v>1225.75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42198.458333333336</v>
      </c>
      <c r="B56">
        <v>1212.39</v>
      </c>
      <c r="C56">
        <v>1287.02</v>
      </c>
      <c r="D56" t="s">
        <v>55</v>
      </c>
      <c r="E56" t="s">
        <v>56</v>
      </c>
      <c r="F56" t="s">
        <v>57</v>
      </c>
      <c r="G56">
        <v>74.63</v>
      </c>
      <c r="H56">
        <v>0</v>
      </c>
      <c r="K56" t="s">
        <v>58</v>
      </c>
      <c r="L56" t="s">
        <v>62</v>
      </c>
      <c r="M56" t="s">
        <v>60</v>
      </c>
      <c r="O56" t="e">
        <f t="shared" si="0"/>
        <v>#N/A</v>
      </c>
      <c r="P56">
        <f t="shared" si="1"/>
        <v>1212.39</v>
      </c>
      <c r="Q56">
        <f t="shared" si="2"/>
        <v>1212.39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42223.541666666664</v>
      </c>
      <c r="B57">
        <v>1217.8</v>
      </c>
      <c r="C57">
        <v>1287.02</v>
      </c>
      <c r="D57" t="s">
        <v>55</v>
      </c>
      <c r="E57" t="s">
        <v>56</v>
      </c>
      <c r="F57" t="s">
        <v>57</v>
      </c>
      <c r="G57">
        <v>69.22</v>
      </c>
      <c r="H57">
        <v>0</v>
      </c>
      <c r="K57" t="s">
        <v>58</v>
      </c>
      <c r="L57" t="s">
        <v>62</v>
      </c>
      <c r="M57" t="s">
        <v>60</v>
      </c>
      <c r="O57" t="e">
        <f t="shared" si="0"/>
        <v>#N/A</v>
      </c>
      <c r="P57">
        <f t="shared" si="1"/>
        <v>1217.8</v>
      </c>
      <c r="Q57">
        <f t="shared" si="2"/>
        <v>1217.8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42261.53472222222</v>
      </c>
      <c r="B58">
        <v>1202.68</v>
      </c>
      <c r="C58">
        <v>1287.02</v>
      </c>
      <c r="D58" t="s">
        <v>55</v>
      </c>
      <c r="E58" t="s">
        <v>56</v>
      </c>
      <c r="F58" t="s">
        <v>57</v>
      </c>
      <c r="G58">
        <v>84.34</v>
      </c>
      <c r="H58">
        <v>0</v>
      </c>
      <c r="K58" t="s">
        <v>58</v>
      </c>
      <c r="L58" t="s">
        <v>62</v>
      </c>
      <c r="M58" t="s">
        <v>60</v>
      </c>
      <c r="O58" t="e">
        <f t="shared" si="0"/>
        <v>#N/A</v>
      </c>
      <c r="P58">
        <f t="shared" si="1"/>
        <v>1202.68</v>
      </c>
      <c r="Q58">
        <f t="shared" si="2"/>
        <v>1202.68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42297.46527777778</v>
      </c>
      <c r="B59">
        <v>1203</v>
      </c>
      <c r="C59">
        <v>1287.02</v>
      </c>
      <c r="D59" t="s">
        <v>55</v>
      </c>
      <c r="E59" t="s">
        <v>56</v>
      </c>
      <c r="F59" t="s">
        <v>57</v>
      </c>
      <c r="G59">
        <v>84.02</v>
      </c>
      <c r="H59">
        <v>0</v>
      </c>
      <c r="K59" t="s">
        <v>58</v>
      </c>
      <c r="L59" t="s">
        <v>62</v>
      </c>
      <c r="M59" t="s">
        <v>60</v>
      </c>
      <c r="O59" t="e">
        <f t="shared" si="0"/>
        <v>#N/A</v>
      </c>
      <c r="P59">
        <f t="shared" si="1"/>
        <v>1203</v>
      </c>
      <c r="Q59">
        <f t="shared" si="2"/>
        <v>1203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42324.46875</v>
      </c>
      <c r="B60">
        <v>1212.04</v>
      </c>
      <c r="C60">
        <v>1287.02</v>
      </c>
      <c r="D60" t="s">
        <v>55</v>
      </c>
      <c r="E60" t="s">
        <v>56</v>
      </c>
      <c r="F60" t="s">
        <v>57</v>
      </c>
      <c r="G60">
        <v>74.98</v>
      </c>
      <c r="H60">
        <v>0</v>
      </c>
      <c r="K60" t="s">
        <v>58</v>
      </c>
      <c r="L60" t="s">
        <v>62</v>
      </c>
      <c r="M60" t="s">
        <v>60</v>
      </c>
      <c r="O60" t="e">
        <f t="shared" si="0"/>
        <v>#N/A</v>
      </c>
      <c r="P60">
        <f t="shared" si="1"/>
        <v>1212.04</v>
      </c>
      <c r="Q60">
        <f t="shared" si="2"/>
        <v>1212.04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42353.461805555555</v>
      </c>
      <c r="B61">
        <v>1209</v>
      </c>
      <c r="C61">
        <v>1287.02</v>
      </c>
      <c r="D61" t="s">
        <v>55</v>
      </c>
      <c r="E61" t="s">
        <v>56</v>
      </c>
      <c r="F61" t="s">
        <v>57</v>
      </c>
      <c r="G61">
        <v>78.02</v>
      </c>
      <c r="H61">
        <v>0</v>
      </c>
      <c r="K61" t="s">
        <v>58</v>
      </c>
      <c r="L61" t="s">
        <v>62</v>
      </c>
      <c r="M61" t="s">
        <v>60</v>
      </c>
      <c r="O61" t="e">
        <f t="shared" si="0"/>
        <v>#N/A</v>
      </c>
      <c r="P61">
        <f t="shared" si="1"/>
        <v>1209</v>
      </c>
      <c r="Q61">
        <f t="shared" si="2"/>
        <v>1209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42383.489583333336</v>
      </c>
      <c r="B62">
        <v>1230.77</v>
      </c>
      <c r="C62">
        <v>1287.02</v>
      </c>
      <c r="D62" t="s">
        <v>55</v>
      </c>
      <c r="E62" t="s">
        <v>56</v>
      </c>
      <c r="F62" t="s">
        <v>57</v>
      </c>
      <c r="G62">
        <v>56.25</v>
      </c>
      <c r="H62">
        <v>0</v>
      </c>
      <c r="K62" t="s">
        <v>58</v>
      </c>
      <c r="L62" t="s">
        <v>62</v>
      </c>
      <c r="M62" t="s">
        <v>60</v>
      </c>
      <c r="O62" t="e">
        <f t="shared" si="0"/>
        <v>#N/A</v>
      </c>
      <c r="P62">
        <f t="shared" si="1"/>
        <v>1230.77</v>
      </c>
      <c r="Q62">
        <f t="shared" si="2"/>
        <v>1230.77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42423.53611111111</v>
      </c>
      <c r="B63">
        <v>1231.25</v>
      </c>
      <c r="C63">
        <v>1287.02</v>
      </c>
      <c r="D63" t="s">
        <v>55</v>
      </c>
      <c r="E63" t="s">
        <v>56</v>
      </c>
      <c r="F63" t="s">
        <v>57</v>
      </c>
      <c r="G63">
        <v>55.77</v>
      </c>
      <c r="H63">
        <v>0</v>
      </c>
      <c r="K63" t="s">
        <v>58</v>
      </c>
      <c r="L63" t="s">
        <v>62</v>
      </c>
      <c r="M63" t="s">
        <v>60</v>
      </c>
      <c r="O63" t="e">
        <f t="shared" si="0"/>
        <v>#N/A</v>
      </c>
      <c r="P63">
        <f t="shared" si="1"/>
        <v>1231.25</v>
      </c>
      <c r="Q63">
        <f t="shared" si="2"/>
        <v>1231.25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42451.458333333336</v>
      </c>
      <c r="B64">
        <v>1235.67</v>
      </c>
      <c r="C64">
        <v>1287.02</v>
      </c>
      <c r="D64" t="s">
        <v>55</v>
      </c>
      <c r="E64" t="s">
        <v>56</v>
      </c>
      <c r="F64" t="s">
        <v>57</v>
      </c>
      <c r="G64">
        <v>51.35</v>
      </c>
      <c r="H64">
        <v>0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1235.67</v>
      </c>
      <c r="Q64">
        <f t="shared" si="2"/>
        <v>1235.67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42487.375</v>
      </c>
      <c r="B65">
        <v>1232.39</v>
      </c>
      <c r="C65">
        <v>1287.02</v>
      </c>
      <c r="D65" t="s">
        <v>55</v>
      </c>
      <c r="E65" t="s">
        <v>56</v>
      </c>
      <c r="F65" t="s">
        <v>57</v>
      </c>
      <c r="G65">
        <v>54.63</v>
      </c>
      <c r="H65">
        <v>0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1232.39</v>
      </c>
      <c r="Q65">
        <f t="shared" si="2"/>
        <v>1232.39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42517.46875</v>
      </c>
      <c r="B66">
        <v>1230.15</v>
      </c>
      <c r="C66">
        <v>1287.02</v>
      </c>
      <c r="D66" t="s">
        <v>55</v>
      </c>
      <c r="E66" t="s">
        <v>56</v>
      </c>
      <c r="F66" t="s">
        <v>57</v>
      </c>
      <c r="G66">
        <v>56.87</v>
      </c>
      <c r="H66">
        <v>0</v>
      </c>
      <c r="K66" t="s">
        <v>58</v>
      </c>
      <c r="L66" t="s">
        <v>62</v>
      </c>
      <c r="M66" t="s">
        <v>60</v>
      </c>
      <c r="O66" t="e">
        <f t="shared" si="0"/>
        <v>#N/A</v>
      </c>
      <c r="P66">
        <f t="shared" si="1"/>
        <v>1230.15</v>
      </c>
      <c r="Q66">
        <f t="shared" si="2"/>
        <v>1230.15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42535.4375</v>
      </c>
      <c r="B67">
        <v>1225.02</v>
      </c>
      <c r="C67">
        <v>1287.02</v>
      </c>
      <c r="D67" t="s">
        <v>55</v>
      </c>
      <c r="E67" t="s">
        <v>56</v>
      </c>
      <c r="F67" t="s">
        <v>57</v>
      </c>
      <c r="G67">
        <v>62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1225.02</v>
      </c>
      <c r="Q67">
        <f t="shared" si="2"/>
        <v>1225.02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42576.47708333333</v>
      </c>
      <c r="B68">
        <v>1217.23</v>
      </c>
      <c r="C68">
        <v>1287.02</v>
      </c>
      <c r="D68" t="s">
        <v>55</v>
      </c>
      <c r="E68" t="s">
        <v>56</v>
      </c>
      <c r="F68" t="s">
        <v>57</v>
      </c>
      <c r="G68">
        <v>69.79</v>
      </c>
      <c r="H68">
        <v>0</v>
      </c>
      <c r="K68" t="s">
        <v>58</v>
      </c>
      <c r="L68" t="s">
        <v>62</v>
      </c>
      <c r="M68" t="s">
        <v>60</v>
      </c>
      <c r="O68" t="e">
        <f aca="true" t="shared" si="13" ref="O68:O123">IF(EXACT(E68,"Nivel Dinámico"),IF(B68=0,NA(),B68),NA())</f>
        <v>#N/A</v>
      </c>
      <c r="P68">
        <f aca="true" t="shared" si="14" ref="P68:P123">IF(AND(EXACT(E68,"Nivel Estático"),NOT(EXACT(F68,"SONDA AUTOMÁTICA"))),IF(B68=0,NA(),B68),NA())</f>
        <v>1217.23</v>
      </c>
      <c r="Q68">
        <f aca="true" t="shared" si="15" ref="Q68:Q123">IF(ISNA(P68),IF(ISNA(R68),IF(ISNA(S68),"",S68),R68),P68)</f>
        <v>1217.23</v>
      </c>
      <c r="R68" s="10" t="e">
        <f aca="true" t="shared" si="16" ref="R68:R123">IF(EXACT(E68,"Extrapolado"),IF(B68=0,NA(),B68),NA())</f>
        <v>#N/A</v>
      </c>
      <c r="S68" s="2" t="e">
        <f aca="true" t="shared" si="17" ref="S68:S123">IF(EXACT(F68,"SONDA AUTOMÁTICA"),IF(B68=0,NA(),B68),NA())</f>
        <v>#N/A</v>
      </c>
    </row>
    <row r="69" spans="1:19" ht="12.75">
      <c r="A69" s="1">
        <v>42611.479166666664</v>
      </c>
      <c r="B69">
        <v>1206.66</v>
      </c>
      <c r="C69">
        <v>1287.02</v>
      </c>
      <c r="D69" t="s">
        <v>55</v>
      </c>
      <c r="E69" t="s">
        <v>56</v>
      </c>
      <c r="F69" t="s">
        <v>57</v>
      </c>
      <c r="G69">
        <v>80.36</v>
      </c>
      <c r="H69">
        <v>0</v>
      </c>
      <c r="K69" t="s">
        <v>58</v>
      </c>
      <c r="L69" t="s">
        <v>62</v>
      </c>
      <c r="M69" t="s">
        <v>60</v>
      </c>
      <c r="O69" t="e">
        <f t="shared" si="13"/>
        <v>#N/A</v>
      </c>
      <c r="P69">
        <f t="shared" si="14"/>
        <v>1206.66</v>
      </c>
      <c r="Q69">
        <f t="shared" si="15"/>
        <v>1206.66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42639.479166666664</v>
      </c>
      <c r="B70">
        <v>1206.06</v>
      </c>
      <c r="C70">
        <v>1287.02</v>
      </c>
      <c r="D70" t="s">
        <v>55</v>
      </c>
      <c r="E70" t="s">
        <v>56</v>
      </c>
      <c r="F70" t="s">
        <v>57</v>
      </c>
      <c r="G70">
        <v>80.96</v>
      </c>
      <c r="H70">
        <v>0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1206.06</v>
      </c>
      <c r="Q70">
        <f t="shared" si="15"/>
        <v>1206.06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42670.541666666664</v>
      </c>
      <c r="B71">
        <v>1212.72</v>
      </c>
      <c r="C71">
        <v>1287.02</v>
      </c>
      <c r="D71" t="s">
        <v>55</v>
      </c>
      <c r="E71" t="s">
        <v>56</v>
      </c>
      <c r="F71" t="s">
        <v>57</v>
      </c>
      <c r="G71">
        <v>74.3</v>
      </c>
      <c r="H71">
        <v>0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1212.72</v>
      </c>
      <c r="Q71">
        <f t="shared" si="15"/>
        <v>1212.72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42698.458333333336</v>
      </c>
      <c r="B72">
        <v>1228.69</v>
      </c>
      <c r="C72">
        <v>1287.02</v>
      </c>
      <c r="D72" t="s">
        <v>55</v>
      </c>
      <c r="E72" t="s">
        <v>56</v>
      </c>
      <c r="F72" t="s">
        <v>57</v>
      </c>
      <c r="G72">
        <v>58.33</v>
      </c>
      <c r="H72">
        <v>0</v>
      </c>
      <c r="K72" t="s">
        <v>58</v>
      </c>
      <c r="L72" t="s">
        <v>62</v>
      </c>
      <c r="M72" t="s">
        <v>60</v>
      </c>
      <c r="O72" t="e">
        <f t="shared" si="13"/>
        <v>#N/A</v>
      </c>
      <c r="P72">
        <f t="shared" si="14"/>
        <v>1228.69</v>
      </c>
      <c r="Q72">
        <f t="shared" si="15"/>
        <v>1228.69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42731.5</v>
      </c>
      <c r="B73">
        <v>1216.35</v>
      </c>
      <c r="C73">
        <v>1287.02</v>
      </c>
      <c r="D73" t="s">
        <v>55</v>
      </c>
      <c r="E73" t="s">
        <v>56</v>
      </c>
      <c r="F73" t="s">
        <v>57</v>
      </c>
      <c r="G73">
        <v>70.67</v>
      </c>
      <c r="H73">
        <v>0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1216.35</v>
      </c>
      <c r="Q73">
        <f t="shared" si="15"/>
        <v>1216.35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42765.520833333336</v>
      </c>
      <c r="B74">
        <v>1225.07</v>
      </c>
      <c r="C74">
        <v>1287.02</v>
      </c>
      <c r="D74" t="s">
        <v>55</v>
      </c>
      <c r="E74" t="s">
        <v>56</v>
      </c>
      <c r="F74" t="s">
        <v>57</v>
      </c>
      <c r="G74">
        <v>61.95</v>
      </c>
      <c r="H74">
        <v>0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1225.07</v>
      </c>
      <c r="Q74">
        <f t="shared" si="15"/>
        <v>1225.07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42789.479166666664</v>
      </c>
      <c r="B75">
        <v>1233.92</v>
      </c>
      <c r="C75">
        <v>1287.02</v>
      </c>
      <c r="D75" t="s">
        <v>55</v>
      </c>
      <c r="E75" t="s">
        <v>56</v>
      </c>
      <c r="F75" t="s">
        <v>57</v>
      </c>
      <c r="G75">
        <v>53.1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1233.92</v>
      </c>
      <c r="Q75">
        <f t="shared" si="15"/>
        <v>1233.92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42822.541666666664</v>
      </c>
      <c r="B76">
        <v>1231.11</v>
      </c>
      <c r="C76">
        <v>1287.02</v>
      </c>
      <c r="D76" t="s">
        <v>55</v>
      </c>
      <c r="E76" t="s">
        <v>56</v>
      </c>
      <c r="F76" t="s">
        <v>57</v>
      </c>
      <c r="G76">
        <v>55.91</v>
      </c>
      <c r="H76">
        <v>0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1231.11</v>
      </c>
      <c r="Q76">
        <f t="shared" si="15"/>
        <v>1231.11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42850.48611111111</v>
      </c>
      <c r="B77">
        <v>1228.54</v>
      </c>
      <c r="C77">
        <v>1287.02</v>
      </c>
      <c r="D77" t="s">
        <v>55</v>
      </c>
      <c r="E77" t="s">
        <v>56</v>
      </c>
      <c r="F77" t="s">
        <v>57</v>
      </c>
      <c r="G77">
        <v>58.48</v>
      </c>
      <c r="H77">
        <v>0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1228.54</v>
      </c>
      <c r="Q77">
        <f t="shared" si="15"/>
        <v>1228.54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42878.489583333336</v>
      </c>
      <c r="B78">
        <v>1233.46</v>
      </c>
      <c r="C78">
        <v>1287.02</v>
      </c>
      <c r="D78" t="s">
        <v>55</v>
      </c>
      <c r="E78" t="s">
        <v>56</v>
      </c>
      <c r="F78" t="s">
        <v>57</v>
      </c>
      <c r="G78">
        <v>53.56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1233.46</v>
      </c>
      <c r="Q78">
        <f t="shared" si="15"/>
        <v>1233.46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42915.461805555555</v>
      </c>
      <c r="B79">
        <v>1223.34</v>
      </c>
      <c r="C79">
        <v>1287.02</v>
      </c>
      <c r="D79" t="s">
        <v>55</v>
      </c>
      <c r="E79" t="s">
        <v>56</v>
      </c>
      <c r="F79" t="s">
        <v>57</v>
      </c>
      <c r="G79">
        <v>63.68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1223.34</v>
      </c>
      <c r="Q79">
        <f t="shared" si="15"/>
        <v>1223.34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42940.458333333336</v>
      </c>
      <c r="B80">
        <v>1221.26</v>
      </c>
      <c r="C80">
        <v>1287.02</v>
      </c>
      <c r="D80" t="s">
        <v>55</v>
      </c>
      <c r="E80" t="s">
        <v>56</v>
      </c>
      <c r="F80" t="s">
        <v>57</v>
      </c>
      <c r="G80">
        <v>65.76</v>
      </c>
      <c r="H80">
        <v>0</v>
      </c>
      <c r="K80" t="s">
        <v>58</v>
      </c>
      <c r="L80" t="s">
        <v>62</v>
      </c>
      <c r="M80" t="s">
        <v>60</v>
      </c>
      <c r="O80" t="e">
        <f t="shared" si="13"/>
        <v>#N/A</v>
      </c>
      <c r="P80">
        <f t="shared" si="14"/>
        <v>1221.26</v>
      </c>
      <c r="Q80">
        <f t="shared" si="15"/>
        <v>1221.26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42976.46875</v>
      </c>
      <c r="B81">
        <v>1213.69</v>
      </c>
      <c r="C81">
        <v>1287.02</v>
      </c>
      <c r="D81" t="s">
        <v>55</v>
      </c>
      <c r="E81" t="s">
        <v>56</v>
      </c>
      <c r="F81" t="s">
        <v>57</v>
      </c>
      <c r="G81">
        <v>73.33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1213.69</v>
      </c>
      <c r="Q81">
        <f t="shared" si="15"/>
        <v>1213.69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43004.40625</v>
      </c>
      <c r="B82">
        <v>1207.04</v>
      </c>
      <c r="C82">
        <v>1287.02</v>
      </c>
      <c r="D82" t="s">
        <v>55</v>
      </c>
      <c r="E82" t="s">
        <v>56</v>
      </c>
      <c r="F82" t="s">
        <v>57</v>
      </c>
      <c r="G82">
        <v>79.98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1207.04</v>
      </c>
      <c r="Q82">
        <f t="shared" si="15"/>
        <v>1207.04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43031.48263888889</v>
      </c>
      <c r="B83">
        <v>1208.27</v>
      </c>
      <c r="C83">
        <v>1287.02</v>
      </c>
      <c r="D83" t="s">
        <v>55</v>
      </c>
      <c r="E83" t="s">
        <v>56</v>
      </c>
      <c r="F83" t="s">
        <v>57</v>
      </c>
      <c r="G83">
        <v>78.75</v>
      </c>
      <c r="H83">
        <v>0</v>
      </c>
      <c r="K83" t="s">
        <v>58</v>
      </c>
      <c r="L83" t="s">
        <v>62</v>
      </c>
      <c r="M83" t="s">
        <v>60</v>
      </c>
      <c r="O83" t="e">
        <f t="shared" si="13"/>
        <v>#N/A</v>
      </c>
      <c r="P83">
        <f t="shared" si="14"/>
        <v>1208.27</v>
      </c>
      <c r="Q83">
        <f t="shared" si="15"/>
        <v>1208.27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43059.510416666664</v>
      </c>
      <c r="B84">
        <v>1201.68</v>
      </c>
      <c r="C84">
        <v>1287.02</v>
      </c>
      <c r="D84" t="s">
        <v>55</v>
      </c>
      <c r="E84" t="s">
        <v>56</v>
      </c>
      <c r="F84" t="s">
        <v>57</v>
      </c>
      <c r="G84">
        <v>85.34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1201.68</v>
      </c>
      <c r="Q84">
        <f t="shared" si="15"/>
        <v>1201.68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43088.47222222222</v>
      </c>
      <c r="B85">
        <v>1217.99</v>
      </c>
      <c r="C85">
        <v>1287.02</v>
      </c>
      <c r="D85" t="s">
        <v>55</v>
      </c>
      <c r="E85" t="s">
        <v>56</v>
      </c>
      <c r="F85" t="s">
        <v>57</v>
      </c>
      <c r="G85">
        <v>69.03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1217.99</v>
      </c>
      <c r="Q85">
        <f t="shared" si="15"/>
        <v>1217.99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43118.458333333336</v>
      </c>
      <c r="B86">
        <v>1234.21</v>
      </c>
      <c r="C86">
        <v>1287.02</v>
      </c>
      <c r="D86" t="s">
        <v>55</v>
      </c>
      <c r="E86" t="s">
        <v>56</v>
      </c>
      <c r="F86" t="s">
        <v>57</v>
      </c>
      <c r="G86">
        <v>52.81</v>
      </c>
      <c r="H86">
        <v>0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1234.21</v>
      </c>
      <c r="Q86">
        <f t="shared" si="15"/>
        <v>1234.21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43150.5</v>
      </c>
      <c r="B87">
        <v>1235.93</v>
      </c>
      <c r="C87">
        <v>1287.02</v>
      </c>
      <c r="D87" t="s">
        <v>55</v>
      </c>
      <c r="E87" t="s">
        <v>56</v>
      </c>
      <c r="F87" t="s">
        <v>57</v>
      </c>
      <c r="G87">
        <v>51.09</v>
      </c>
      <c r="H87">
        <v>0</v>
      </c>
      <c r="K87" t="s">
        <v>58</v>
      </c>
      <c r="L87" t="s">
        <v>62</v>
      </c>
      <c r="M87" t="s">
        <v>60</v>
      </c>
      <c r="O87" t="e">
        <f t="shared" si="13"/>
        <v>#N/A</v>
      </c>
      <c r="P87">
        <f t="shared" si="14"/>
        <v>1235.93</v>
      </c>
      <c r="Q87">
        <f t="shared" si="15"/>
        <v>1235.93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43178.56597222222</v>
      </c>
      <c r="B88">
        <v>1238.26</v>
      </c>
      <c r="C88">
        <v>1287.02</v>
      </c>
      <c r="D88" t="s">
        <v>55</v>
      </c>
      <c r="E88" t="s">
        <v>56</v>
      </c>
      <c r="F88" t="s">
        <v>57</v>
      </c>
      <c r="G88">
        <v>48.76</v>
      </c>
      <c r="H88">
        <v>0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1238.26</v>
      </c>
      <c r="Q88">
        <f t="shared" si="15"/>
        <v>1238.26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43216.520833333336</v>
      </c>
      <c r="B89">
        <v>1233.46</v>
      </c>
      <c r="C89">
        <v>1287.02</v>
      </c>
      <c r="D89" t="s">
        <v>55</v>
      </c>
      <c r="E89" t="s">
        <v>56</v>
      </c>
      <c r="F89" t="s">
        <v>57</v>
      </c>
      <c r="G89">
        <v>53.56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1233.46</v>
      </c>
      <c r="Q89">
        <f t="shared" si="15"/>
        <v>1233.46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43240.458333333336</v>
      </c>
      <c r="B90">
        <v>1232.38</v>
      </c>
      <c r="C90">
        <v>1287.02</v>
      </c>
      <c r="D90" t="s">
        <v>55</v>
      </c>
      <c r="E90" t="s">
        <v>56</v>
      </c>
      <c r="F90" t="s">
        <v>57</v>
      </c>
      <c r="G90">
        <v>54.64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1232.38</v>
      </c>
      <c r="Q90">
        <f t="shared" si="15"/>
        <v>1232.38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43273.479166666664</v>
      </c>
      <c r="B91">
        <v>1234.12</v>
      </c>
      <c r="C91">
        <v>1287.02</v>
      </c>
      <c r="D91" t="s">
        <v>55</v>
      </c>
      <c r="E91" t="s">
        <v>56</v>
      </c>
      <c r="F91" t="s">
        <v>57</v>
      </c>
      <c r="G91">
        <v>52.9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1234.12</v>
      </c>
      <c r="Q91">
        <f t="shared" si="15"/>
        <v>1234.12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43306.5</v>
      </c>
      <c r="B92">
        <v>1225.39</v>
      </c>
      <c r="C92">
        <v>1287.02</v>
      </c>
      <c r="D92" t="s">
        <v>55</v>
      </c>
      <c r="E92" t="s">
        <v>56</v>
      </c>
      <c r="F92" t="s">
        <v>57</v>
      </c>
      <c r="G92">
        <v>61.63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1225.39</v>
      </c>
      <c r="Q92">
        <f t="shared" si="15"/>
        <v>1225.39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43340.51458333333</v>
      </c>
      <c r="B93">
        <v>1215.71</v>
      </c>
      <c r="C93">
        <v>1287.02</v>
      </c>
      <c r="D93" t="s">
        <v>55</v>
      </c>
      <c r="E93" t="s">
        <v>56</v>
      </c>
      <c r="F93" t="s">
        <v>57</v>
      </c>
      <c r="G93">
        <v>71.31</v>
      </c>
      <c r="H93">
        <v>0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1215.71</v>
      </c>
      <c r="Q93">
        <f t="shared" si="15"/>
        <v>1215.71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43363.458333333336</v>
      </c>
      <c r="B94">
        <v>1211.96</v>
      </c>
      <c r="C94">
        <v>1287.02</v>
      </c>
      <c r="D94" t="s">
        <v>55</v>
      </c>
      <c r="E94" t="s">
        <v>56</v>
      </c>
      <c r="F94" t="s">
        <v>57</v>
      </c>
      <c r="G94">
        <v>75.06</v>
      </c>
      <c r="H94">
        <v>0</v>
      </c>
      <c r="K94" t="s">
        <v>58</v>
      </c>
      <c r="L94" t="s">
        <v>62</v>
      </c>
      <c r="M94" t="s">
        <v>60</v>
      </c>
      <c r="O94" t="e">
        <f t="shared" si="13"/>
        <v>#N/A</v>
      </c>
      <c r="P94">
        <f t="shared" si="14"/>
        <v>1211.96</v>
      </c>
      <c r="Q94">
        <f t="shared" si="15"/>
        <v>1211.96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43398.416666666664</v>
      </c>
      <c r="B95">
        <v>1212.42</v>
      </c>
      <c r="C95">
        <v>1287.02</v>
      </c>
      <c r="D95" t="s">
        <v>55</v>
      </c>
      <c r="E95" t="s">
        <v>56</v>
      </c>
      <c r="F95" t="s">
        <v>57</v>
      </c>
      <c r="G95">
        <v>74.6</v>
      </c>
      <c r="H95">
        <v>0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1212.42</v>
      </c>
      <c r="Q95">
        <f t="shared" si="15"/>
        <v>1212.42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43418.5</v>
      </c>
      <c r="B96">
        <v>1223.28</v>
      </c>
      <c r="C96">
        <v>1287.02</v>
      </c>
      <c r="D96" t="s">
        <v>55</v>
      </c>
      <c r="E96" t="s">
        <v>56</v>
      </c>
      <c r="F96" t="s">
        <v>57</v>
      </c>
      <c r="G96">
        <v>63.74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1223.28</v>
      </c>
      <c r="Q96">
        <f t="shared" si="15"/>
        <v>1223.28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43448.493055555555</v>
      </c>
      <c r="B97">
        <v>1213.76</v>
      </c>
      <c r="C97">
        <v>1287.02</v>
      </c>
      <c r="D97" t="s">
        <v>55</v>
      </c>
      <c r="E97" t="s">
        <v>56</v>
      </c>
      <c r="F97" t="s">
        <v>57</v>
      </c>
      <c r="G97">
        <v>73.26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1213.76</v>
      </c>
      <c r="Q97">
        <f t="shared" si="15"/>
        <v>1213.76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43481.48819444444</v>
      </c>
      <c r="B98">
        <v>1204.87</v>
      </c>
      <c r="C98">
        <v>1287.02</v>
      </c>
      <c r="D98" t="s">
        <v>55</v>
      </c>
      <c r="E98" t="s">
        <v>56</v>
      </c>
      <c r="F98" t="s">
        <v>57</v>
      </c>
      <c r="G98">
        <v>82.15</v>
      </c>
      <c r="H98">
        <v>0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1204.87</v>
      </c>
      <c r="Q98">
        <f t="shared" si="15"/>
        <v>1204.87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43515.44097222222</v>
      </c>
      <c r="B99">
        <v>1235.53</v>
      </c>
      <c r="C99">
        <v>1287.02</v>
      </c>
      <c r="D99" t="s">
        <v>55</v>
      </c>
      <c r="E99" t="s">
        <v>56</v>
      </c>
      <c r="F99" t="s">
        <v>57</v>
      </c>
      <c r="G99">
        <v>51.49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1235.53</v>
      </c>
      <c r="Q99">
        <f t="shared" si="15"/>
        <v>1235.53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43548.40277777778</v>
      </c>
      <c r="B100">
        <v>1227.12</v>
      </c>
      <c r="C100">
        <v>1287.02</v>
      </c>
      <c r="D100" t="s">
        <v>55</v>
      </c>
      <c r="E100" t="s">
        <v>56</v>
      </c>
      <c r="F100" t="s">
        <v>57</v>
      </c>
      <c r="G100">
        <v>59.9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1227.12</v>
      </c>
      <c r="Q100">
        <f t="shared" si="15"/>
        <v>1227.12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43581.46875</v>
      </c>
      <c r="B101">
        <v>1224.75</v>
      </c>
      <c r="C101">
        <v>1287.02</v>
      </c>
      <c r="D101" t="s">
        <v>55</v>
      </c>
      <c r="E101" t="s">
        <v>56</v>
      </c>
      <c r="F101" t="s">
        <v>57</v>
      </c>
      <c r="G101">
        <v>62.27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1224.75</v>
      </c>
      <c r="Q101">
        <f t="shared" si="15"/>
        <v>1224.75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43613.48541666667</v>
      </c>
      <c r="B102">
        <v>1233.51</v>
      </c>
      <c r="C102">
        <v>1287.02</v>
      </c>
      <c r="D102" t="s">
        <v>55</v>
      </c>
      <c r="E102" t="s">
        <v>56</v>
      </c>
      <c r="F102" t="s">
        <v>57</v>
      </c>
      <c r="G102">
        <v>53.51</v>
      </c>
      <c r="H102">
        <v>0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1233.51</v>
      </c>
      <c r="Q102">
        <f t="shared" si="15"/>
        <v>1233.51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43636.479166666664</v>
      </c>
      <c r="B103">
        <v>1225.38</v>
      </c>
      <c r="C103">
        <v>1287.02</v>
      </c>
      <c r="D103" t="s">
        <v>55</v>
      </c>
      <c r="E103" t="s">
        <v>56</v>
      </c>
      <c r="F103" t="s">
        <v>57</v>
      </c>
      <c r="G103">
        <v>61.64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1225.38</v>
      </c>
      <c r="Q103">
        <f t="shared" si="15"/>
        <v>1225.38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43672.40972222222</v>
      </c>
      <c r="B104">
        <v>1213.92</v>
      </c>
      <c r="C104">
        <v>1287.02</v>
      </c>
      <c r="D104" t="s">
        <v>55</v>
      </c>
      <c r="E104" t="s">
        <v>56</v>
      </c>
      <c r="F104" t="s">
        <v>57</v>
      </c>
      <c r="G104">
        <v>73.1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1213.92</v>
      </c>
      <c r="Q104">
        <f t="shared" si="15"/>
        <v>1213.92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43704.395833333336</v>
      </c>
      <c r="B105">
        <v>1207.83</v>
      </c>
      <c r="C105">
        <v>1287.02</v>
      </c>
      <c r="D105" t="s">
        <v>55</v>
      </c>
      <c r="E105" t="s">
        <v>56</v>
      </c>
      <c r="F105" t="s">
        <v>57</v>
      </c>
      <c r="G105">
        <v>79.19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1207.83</v>
      </c>
      <c r="Q105">
        <f t="shared" si="15"/>
        <v>1207.83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43732.57986111111</v>
      </c>
      <c r="B106">
        <v>1202.62</v>
      </c>
      <c r="C106">
        <v>1287.02</v>
      </c>
      <c r="D106" t="s">
        <v>55</v>
      </c>
      <c r="E106" t="s">
        <v>56</v>
      </c>
      <c r="F106" t="s">
        <v>57</v>
      </c>
      <c r="G106">
        <v>84.4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1202.62</v>
      </c>
      <c r="Q106">
        <f t="shared" si="15"/>
        <v>1202.62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43762.375</v>
      </c>
      <c r="B107">
        <v>1228.62</v>
      </c>
      <c r="C107">
        <v>1287.02</v>
      </c>
      <c r="D107" t="s">
        <v>55</v>
      </c>
      <c r="E107" t="s">
        <v>56</v>
      </c>
      <c r="F107" t="s">
        <v>57</v>
      </c>
      <c r="G107">
        <v>58.4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1228.62</v>
      </c>
      <c r="Q107">
        <f t="shared" si="15"/>
        <v>1228.62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43797.479166666664</v>
      </c>
      <c r="B108">
        <v>1237.77</v>
      </c>
      <c r="C108">
        <v>1287.02</v>
      </c>
      <c r="D108" t="s">
        <v>55</v>
      </c>
      <c r="E108" t="s">
        <v>56</v>
      </c>
      <c r="F108" t="s">
        <v>57</v>
      </c>
      <c r="G108">
        <v>49.25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1237.77</v>
      </c>
      <c r="Q108">
        <f t="shared" si="15"/>
        <v>1237.77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43818.5</v>
      </c>
      <c r="B109">
        <v>1238.72</v>
      </c>
      <c r="C109">
        <v>1287.02</v>
      </c>
      <c r="D109" t="s">
        <v>55</v>
      </c>
      <c r="E109" t="s">
        <v>56</v>
      </c>
      <c r="F109" t="s">
        <v>57</v>
      </c>
      <c r="G109">
        <v>48.3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1238.72</v>
      </c>
      <c r="Q109">
        <f t="shared" si="15"/>
        <v>1238.72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43850.541666666664</v>
      </c>
      <c r="B110">
        <v>1231.12</v>
      </c>
      <c r="C110">
        <v>1287.02</v>
      </c>
      <c r="D110" t="s">
        <v>55</v>
      </c>
      <c r="E110" t="s">
        <v>56</v>
      </c>
      <c r="F110" t="s">
        <v>57</v>
      </c>
      <c r="G110">
        <v>55.9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1231.12</v>
      </c>
      <c r="Q110">
        <f t="shared" si="15"/>
        <v>1231.12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43881.5</v>
      </c>
      <c r="B111">
        <v>1232.12</v>
      </c>
      <c r="C111">
        <v>1287.02</v>
      </c>
      <c r="D111" t="s">
        <v>55</v>
      </c>
      <c r="E111" t="s">
        <v>56</v>
      </c>
      <c r="F111" t="s">
        <v>57</v>
      </c>
      <c r="G111">
        <v>54.9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1232.12</v>
      </c>
      <c r="Q111">
        <f t="shared" si="15"/>
        <v>1232.12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43943.427083333336</v>
      </c>
      <c r="B112">
        <v>1238.02</v>
      </c>
      <c r="C112">
        <v>1287.02</v>
      </c>
      <c r="D112" t="s">
        <v>55</v>
      </c>
      <c r="E112" t="s">
        <v>56</v>
      </c>
      <c r="F112" t="s">
        <v>57</v>
      </c>
      <c r="G112">
        <v>49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1238.02</v>
      </c>
      <c r="Q112">
        <f t="shared" si="15"/>
        <v>1238.02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43972.520833333336</v>
      </c>
      <c r="B113">
        <v>1236.42</v>
      </c>
      <c r="C113">
        <v>1287.02</v>
      </c>
      <c r="D113" t="s">
        <v>55</v>
      </c>
      <c r="E113" t="s">
        <v>56</v>
      </c>
      <c r="F113" t="s">
        <v>57</v>
      </c>
      <c r="G113">
        <v>50.6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1236.42</v>
      </c>
      <c r="Q113">
        <f t="shared" si="15"/>
        <v>1236.42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43999.541666666664</v>
      </c>
      <c r="B114">
        <v>1223.46</v>
      </c>
      <c r="C114">
        <v>1287.02</v>
      </c>
      <c r="D114" t="s">
        <v>55</v>
      </c>
      <c r="E114" t="s">
        <v>56</v>
      </c>
      <c r="F114" t="s">
        <v>57</v>
      </c>
      <c r="G114">
        <v>63.56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1223.46</v>
      </c>
      <c r="Q114">
        <f t="shared" si="15"/>
        <v>1223.46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44040.416666666664</v>
      </c>
      <c r="B115">
        <v>1229.02</v>
      </c>
      <c r="C115">
        <v>1287.02</v>
      </c>
      <c r="D115" t="s">
        <v>55</v>
      </c>
      <c r="E115" t="s">
        <v>56</v>
      </c>
      <c r="F115" t="s">
        <v>57</v>
      </c>
      <c r="G115">
        <v>58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1229.02</v>
      </c>
      <c r="Q115">
        <f t="shared" si="15"/>
        <v>1229.02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44061.520833333336</v>
      </c>
      <c r="B116">
        <v>1223.02</v>
      </c>
      <c r="C116">
        <v>1287.02</v>
      </c>
      <c r="D116" t="s">
        <v>55</v>
      </c>
      <c r="E116" t="s">
        <v>56</v>
      </c>
      <c r="F116" t="s">
        <v>57</v>
      </c>
      <c r="G116">
        <v>64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1223.02</v>
      </c>
      <c r="Q116">
        <f t="shared" si="15"/>
        <v>1223.02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44089.520833333336</v>
      </c>
      <c r="B117">
        <v>1210.3</v>
      </c>
      <c r="C117">
        <v>1287.02</v>
      </c>
      <c r="D117" t="s">
        <v>55</v>
      </c>
      <c r="E117" t="s">
        <v>56</v>
      </c>
      <c r="F117" t="s">
        <v>57</v>
      </c>
      <c r="G117">
        <v>76.72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1210.3</v>
      </c>
      <c r="Q117">
        <f t="shared" si="15"/>
        <v>1210.3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44126.520833333336</v>
      </c>
      <c r="B118">
        <v>1225.72</v>
      </c>
      <c r="C118">
        <v>1287.02</v>
      </c>
      <c r="D118" t="s">
        <v>55</v>
      </c>
      <c r="E118" t="s">
        <v>56</v>
      </c>
      <c r="F118" t="s">
        <v>57</v>
      </c>
      <c r="G118">
        <v>61.3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1225.72</v>
      </c>
      <c r="Q118">
        <f t="shared" si="15"/>
        <v>1225.72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44154.541666666664</v>
      </c>
      <c r="B119">
        <v>1233.92</v>
      </c>
      <c r="C119">
        <v>1287.02</v>
      </c>
      <c r="D119" t="s">
        <v>55</v>
      </c>
      <c r="E119" t="s">
        <v>56</v>
      </c>
      <c r="F119" t="s">
        <v>57</v>
      </c>
      <c r="G119">
        <v>53.1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1233.92</v>
      </c>
      <c r="Q119">
        <f t="shared" si="15"/>
        <v>1233.92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44183.5</v>
      </c>
      <c r="B120">
        <v>1236.52</v>
      </c>
      <c r="C120">
        <v>1287.02</v>
      </c>
      <c r="D120" t="s">
        <v>55</v>
      </c>
      <c r="E120" t="s">
        <v>56</v>
      </c>
      <c r="F120" t="s">
        <v>57</v>
      </c>
      <c r="G120">
        <v>50.5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1236.52</v>
      </c>
      <c r="Q120">
        <f t="shared" si="15"/>
        <v>1236.52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44215.416666666664</v>
      </c>
      <c r="B121">
        <v>1236.22</v>
      </c>
      <c r="C121">
        <v>1287.02</v>
      </c>
      <c r="D121" t="s">
        <v>55</v>
      </c>
      <c r="E121" t="s">
        <v>56</v>
      </c>
      <c r="F121" t="s">
        <v>57</v>
      </c>
      <c r="G121">
        <v>50.8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1236.22</v>
      </c>
      <c r="Q121">
        <f t="shared" si="15"/>
        <v>1236.22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44245.5</v>
      </c>
      <c r="B122">
        <v>1236.72</v>
      </c>
      <c r="C122">
        <v>1287.02</v>
      </c>
      <c r="D122" t="s">
        <v>55</v>
      </c>
      <c r="E122" t="s">
        <v>56</v>
      </c>
      <c r="F122" t="s">
        <v>57</v>
      </c>
      <c r="G122">
        <v>50.3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1236.72</v>
      </c>
      <c r="Q122">
        <f t="shared" si="15"/>
        <v>1236.72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44277.458333333336</v>
      </c>
      <c r="B123">
        <v>1232.67</v>
      </c>
      <c r="C123">
        <v>1287.02</v>
      </c>
      <c r="D123" t="s">
        <v>55</v>
      </c>
      <c r="E123" t="s">
        <v>56</v>
      </c>
      <c r="F123" t="s">
        <v>57</v>
      </c>
      <c r="G123">
        <v>54.35</v>
      </c>
      <c r="H123">
        <v>0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1232.67</v>
      </c>
      <c r="Q123">
        <f t="shared" si="15"/>
        <v>1232.67</v>
      </c>
      <c r="R123" s="10" t="e">
        <f t="shared" si="16"/>
        <v>#N/A</v>
      </c>
      <c r="S123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1238.72</v>
      </c>
    </row>
    <row r="15000" ht="12.75">
      <c r="AJ15000">
        <f>MAX($Q$3:$Q$123)</f>
        <v>1238.72</v>
      </c>
    </row>
    <row r="15001" ht="12.75">
      <c r="AJ15001">
        <f>MIN($Q$3:$Q$123)</f>
        <v>1194.69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2021-05-06T12:45:16Z</dcterms:modified>
  <cp:category/>
  <cp:version/>
  <cp:contentType/>
  <cp:contentStatus/>
</cp:coreProperties>
</file>