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1" activeTab="0"/>
  </bookViews>
  <sheets>
    <sheet name="Gráfico 2716-3-0010 (Malm)" sheetId="1" r:id="rId1"/>
    <sheet name="Gráf.Estadísticas (Malm)" sheetId="2" r:id="rId2"/>
    <sheet name="Gráf.IndiceEstado (Malm)" sheetId="3" r:id="rId3"/>
    <sheet name="PA 2716-3-0010" sheetId="4" r:id="rId4"/>
  </sheets>
  <definedNames/>
  <calcPr fullCalcOnLoad="1"/>
</workbook>
</file>

<file path=xl/sharedStrings.xml><?xml version="1.0" encoding="utf-8"?>
<sst xmlns="http://schemas.openxmlformats.org/spreadsheetml/2006/main" count="1098" uniqueCount="91">
  <si>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</si>
  <si>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</si>
  <si>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</si>
  <si>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</si>
  <si>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</si>
  <si>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</si>
  <si>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</si>
  <si>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</si>
  <si>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</si>
  <si>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</si>
  <si>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</si>
  <si>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</si>
  <si>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</si>
  <si>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</si>
  <si>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</si>
  <si>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</si>
  <si>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</si>
  <si>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</si>
  <si>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</si>
  <si>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</si>
  <si>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</si>
  <si>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</si>
  <si>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</si>
  <si>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</si>
  <si>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</si>
  <si>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</si>
  <si>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</si>
  <si>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</si>
  <si>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</si>
  <si>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</si>
  <si>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</si>
  <si>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</si>
  <si>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</si>
  <si>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</si>
  <si>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</si>
  <si>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</si>
  <si>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</si>
  <si>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</si>
  <si>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</si>
  <si>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</si>
  <si>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JAULIN MMA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</si>
  <si>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</si>
  <si>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</si>
  <si>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</si>
  <si>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</si>
  <si>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</si>
  <si>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</si>
  <si>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</si>
  <si>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</si>
  <si>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</si>
  <si>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</si>
  <si>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</si>
  <si>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</si>
  <si>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</si>
  <si>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</si>
  <si>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Malm</t>
  </si>
  <si>
    <t>Extrapolado</t>
  </si>
  <si>
    <t>SONDA MANUAL</t>
  </si>
  <si>
    <t>BROCAL</t>
  </si>
  <si>
    <t>CHE (OPH)</t>
  </si>
  <si>
    <t>día</t>
  </si>
  <si>
    <t>Ampliado con el punto 271630001</t>
  </si>
  <si>
    <t>Nivel Estático</t>
  </si>
  <si>
    <t>día y hora</t>
  </si>
  <si>
    <t>Medida antes de la limpieza</t>
  </si>
  <si>
    <t>CHE (REGISTRO ANTIGUO)</t>
  </si>
  <si>
    <t>Primera medida con el sondeo finalizado</t>
  </si>
  <si>
    <t>Medida antes de la limpieza. Corregido nivel 25/1/06</t>
  </si>
  <si>
    <t>Corregido nivel 25/1/06</t>
  </si>
  <si>
    <t>CHE (S CONTROL Y VIGILANCIA DPH)</t>
  </si>
  <si>
    <t>Mide Francisco Alonso. Coordenada situación errónea, se toma nueva coordenada.</t>
  </si>
  <si>
    <t>R. Sanvicente</t>
  </si>
  <si>
    <t>T.S.A.T.P.     J. LUQUE</t>
  </si>
  <si>
    <t>JESUS LUQUE ROSALES</t>
  </si>
  <si>
    <t>Jesus Luque</t>
  </si>
  <si>
    <t>JESUS LUQUE</t>
  </si>
  <si>
    <t>jesus luque</t>
  </si>
  <si>
    <t>Jesus luque</t>
  </si>
  <si>
    <t>J. Luque</t>
  </si>
  <si>
    <t>Jesús Luque / Pedro Fernández. Camino con problemas por la excesiva vegetación.</t>
  </si>
  <si>
    <t>jesus luque / j.tena</t>
  </si>
  <si>
    <t>jesus luque/alberto irigoyen</t>
  </si>
  <si>
    <t>jesus luque/javier tena</t>
  </si>
  <si>
    <t>jesus luque/roberto sanvicente</t>
  </si>
  <si>
    <t>jesus luque/oscar jimenez. Verificado por teléfono, es el dato anotado en cuaderno</t>
  </si>
  <si>
    <t>jesus luque/oscar jimenez</t>
  </si>
  <si>
    <t>J.luque /O.jimenez</t>
  </si>
  <si>
    <t>f.alonso /j.luque</t>
  </si>
  <si>
    <t>v.torcal/j.luque</t>
  </si>
  <si>
    <t>v.torcal/ j.luque</t>
  </si>
  <si>
    <t>visita campo Teresa, Paco y Jesus Luque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</si>
</sst>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2716-3-0010 (JAULIN MMA)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2716-3-0010'!$A$3:$A$153</c:f>
              <c:strCache>
                <c:ptCount val="151"/>
                <c:pt idx="0">
                  <c:v>29019</c:v>
                </c:pt>
                <c:pt idx="1">
                  <c:v>32657</c:v>
                </c:pt>
                <c:pt idx="2">
                  <c:v>32678</c:v>
                </c:pt>
                <c:pt idx="3">
                  <c:v>32771</c:v>
                </c:pt>
                <c:pt idx="4">
                  <c:v>32869</c:v>
                </c:pt>
                <c:pt idx="5">
                  <c:v>32900</c:v>
                </c:pt>
                <c:pt idx="6">
                  <c:v>34845</c:v>
                </c:pt>
                <c:pt idx="7">
                  <c:v>35003</c:v>
                </c:pt>
                <c:pt idx="8">
                  <c:v>35044</c:v>
                </c:pt>
                <c:pt idx="9">
                  <c:v>35111</c:v>
                </c:pt>
                <c:pt idx="10">
                  <c:v>35185</c:v>
                </c:pt>
                <c:pt idx="11">
                  <c:v>35234</c:v>
                </c:pt>
                <c:pt idx="12">
                  <c:v>35447</c:v>
                </c:pt>
                <c:pt idx="13">
                  <c:v>35515</c:v>
                </c:pt>
                <c:pt idx="14">
                  <c:v>35650</c:v>
                </c:pt>
                <c:pt idx="15">
                  <c:v>35725</c:v>
                </c:pt>
                <c:pt idx="16">
                  <c:v>36103</c:v>
                </c:pt>
                <c:pt idx="17">
                  <c:v>36151</c:v>
                </c:pt>
                <c:pt idx="18">
                  <c:v>36221</c:v>
                </c:pt>
                <c:pt idx="19">
                  <c:v>36315</c:v>
                </c:pt>
                <c:pt idx="20">
                  <c:v>36431</c:v>
                </c:pt>
                <c:pt idx="21">
                  <c:v>36523</c:v>
                </c:pt>
                <c:pt idx="22">
                  <c:v>36588</c:v>
                </c:pt>
                <c:pt idx="23">
                  <c:v>36635</c:v>
                </c:pt>
                <c:pt idx="24">
                  <c:v>36801</c:v>
                </c:pt>
                <c:pt idx="25">
                  <c:v>36862</c:v>
                </c:pt>
                <c:pt idx="26">
                  <c:v>36920</c:v>
                </c:pt>
                <c:pt idx="27">
                  <c:v>36955</c:v>
                </c:pt>
                <c:pt idx="28">
                  <c:v>37088</c:v>
                </c:pt>
                <c:pt idx="29">
                  <c:v>37142</c:v>
                </c:pt>
                <c:pt idx="30">
                  <c:v>37218</c:v>
                </c:pt>
                <c:pt idx="31">
                  <c:v>37273</c:v>
                </c:pt>
                <c:pt idx="32">
                  <c:v>37364</c:v>
                </c:pt>
                <c:pt idx="33">
                  <c:v>37393</c:v>
                </c:pt>
                <c:pt idx="34">
                  <c:v>37454</c:v>
                </c:pt>
                <c:pt idx="35">
                  <c:v>37487</c:v>
                </c:pt>
                <c:pt idx="36">
                  <c:v>37512</c:v>
                </c:pt>
                <c:pt idx="37">
                  <c:v>37546</c:v>
                </c:pt>
                <c:pt idx="38">
                  <c:v>37575</c:v>
                </c:pt>
                <c:pt idx="39">
                  <c:v>37602</c:v>
                </c:pt>
                <c:pt idx="40">
                  <c:v>37678</c:v>
                </c:pt>
                <c:pt idx="41">
                  <c:v>37785</c:v>
                </c:pt>
                <c:pt idx="42">
                  <c:v>37875</c:v>
                </c:pt>
                <c:pt idx="43">
                  <c:v>37961</c:v>
                </c:pt>
                <c:pt idx="44">
                  <c:v>38004</c:v>
                </c:pt>
                <c:pt idx="45">
                  <c:v>38031</c:v>
                </c:pt>
                <c:pt idx="46">
                  <c:v>38059</c:v>
                </c:pt>
                <c:pt idx="47">
                  <c:v>38085</c:v>
                </c:pt>
                <c:pt idx="48">
                  <c:v>38115</c:v>
                </c:pt>
                <c:pt idx="49">
                  <c:v>38150</c:v>
                </c:pt>
                <c:pt idx="50">
                  <c:v>38211</c:v>
                </c:pt>
                <c:pt idx="51">
                  <c:v>38269</c:v>
                </c:pt>
                <c:pt idx="52">
                  <c:v>38297</c:v>
                </c:pt>
                <c:pt idx="53">
                  <c:v>38359</c:v>
                </c:pt>
                <c:pt idx="54">
                  <c:v>38408.541666666664</c:v>
                </c:pt>
                <c:pt idx="55">
                  <c:v>38414.47222222222</c:v>
                </c:pt>
                <c:pt idx="56">
                  <c:v>38451.41527777778</c:v>
                </c:pt>
                <c:pt idx="57">
                  <c:v>38479.40625</c:v>
                </c:pt>
                <c:pt idx="58">
                  <c:v>38514.40625</c:v>
                </c:pt>
                <c:pt idx="59">
                  <c:v>38542.38888888889</c:v>
                </c:pt>
                <c:pt idx="60">
                  <c:v>38576.68819444445</c:v>
                </c:pt>
                <c:pt idx="61">
                  <c:v>38605.39861111111</c:v>
                </c:pt>
                <c:pt idx="62">
                  <c:v>38633.38888888889</c:v>
                </c:pt>
                <c:pt idx="63">
                  <c:v>38661.41736111111</c:v>
                </c:pt>
                <c:pt idx="64">
                  <c:v>38690.41180555556</c:v>
                </c:pt>
                <c:pt idx="65">
                  <c:v>38731.41458333333</c:v>
                </c:pt>
                <c:pt idx="66">
                  <c:v>38759.40347222222</c:v>
                </c:pt>
                <c:pt idx="67">
                  <c:v>38787.40277777778</c:v>
                </c:pt>
                <c:pt idx="68">
                  <c:v>38815.34166666667</c:v>
                </c:pt>
                <c:pt idx="69">
                  <c:v>38878.38333333333</c:v>
                </c:pt>
                <c:pt idx="70">
                  <c:v>38938.35902777778</c:v>
                </c:pt>
                <c:pt idx="71">
                  <c:v>38968.666666666664</c:v>
                </c:pt>
                <c:pt idx="72">
                  <c:v>39011.375</c:v>
                </c:pt>
                <c:pt idx="73">
                  <c:v>39034.38402777778</c:v>
                </c:pt>
                <c:pt idx="74">
                  <c:v>39102.37847222222</c:v>
                </c:pt>
                <c:pt idx="75">
                  <c:v>39131.44305555556</c:v>
                </c:pt>
                <c:pt idx="76">
                  <c:v>39159.44652777778</c:v>
                </c:pt>
                <c:pt idx="77">
                  <c:v>39214.81527777778</c:v>
                </c:pt>
                <c:pt idx="78">
                  <c:v>39243.44305555556</c:v>
                </c:pt>
                <c:pt idx="79">
                  <c:v>39270.81041666667</c:v>
                </c:pt>
                <c:pt idx="80">
                  <c:v>39341.489583333336</c:v>
                </c:pt>
                <c:pt idx="81">
                  <c:v>39366.66388888889</c:v>
                </c:pt>
                <c:pt idx="82">
                  <c:v>39402.4125</c:v>
                </c:pt>
                <c:pt idx="83">
                  <c:v>39427.54861111111</c:v>
                </c:pt>
                <c:pt idx="84">
                  <c:v>39460.57986111111</c:v>
                </c:pt>
                <c:pt idx="85">
                  <c:v>39493.77916666667</c:v>
                </c:pt>
                <c:pt idx="86">
                  <c:v>39523.44305555556</c:v>
                </c:pt>
                <c:pt idx="87">
                  <c:v>39551.79236111111</c:v>
                </c:pt>
                <c:pt idx="88">
                  <c:v>39577.81041666667</c:v>
                </c:pt>
                <c:pt idx="89">
                  <c:v>39618.83125</c:v>
                </c:pt>
                <c:pt idx="90">
                  <c:v>39649.48611111111</c:v>
                </c:pt>
                <c:pt idx="91">
                  <c:v>39686.833333333336</c:v>
                </c:pt>
                <c:pt idx="92">
                  <c:v>39712.50555555556</c:v>
                </c:pt>
                <c:pt idx="93">
                  <c:v>39732.788194444445</c:v>
                </c:pt>
                <c:pt idx="94">
                  <c:v>39774.74166666667</c:v>
                </c:pt>
                <c:pt idx="95">
                  <c:v>39794.74375</c:v>
                </c:pt>
                <c:pt idx="96">
                  <c:v>39837.708333333336</c:v>
                </c:pt>
                <c:pt idx="97">
                  <c:v>39866.7375</c:v>
                </c:pt>
                <c:pt idx="98">
                  <c:v>39887.57777777778</c:v>
                </c:pt>
                <c:pt idx="99">
                  <c:v>39914.64166666667</c:v>
                </c:pt>
                <c:pt idx="100">
                  <c:v>39950.51180555556</c:v>
                </c:pt>
                <c:pt idx="101">
                  <c:v>39977.864583333336</c:v>
                </c:pt>
                <c:pt idx="102">
                  <c:v>40006.555555555555</c:v>
                </c:pt>
                <c:pt idx="103">
                  <c:v>40045.870833333334</c:v>
                </c:pt>
                <c:pt idx="104">
                  <c:v>40076.839583333334</c:v>
                </c:pt>
                <c:pt idx="105">
                  <c:v>40102.779861111114</c:v>
                </c:pt>
                <c:pt idx="106">
                  <c:v>40132.5875</c:v>
                </c:pt>
                <c:pt idx="107">
                  <c:v>40159.76180555556</c:v>
                </c:pt>
                <c:pt idx="108">
                  <c:v>40200.770833333336</c:v>
                </c:pt>
                <c:pt idx="109">
                  <c:v>40233.52777777778</c:v>
                </c:pt>
                <c:pt idx="110">
                  <c:v>40256.43402777778</c:v>
                </c:pt>
                <c:pt idx="111">
                  <c:v>40284.495833333334</c:v>
                </c:pt>
                <c:pt idx="112">
                  <c:v>40316.822916666664</c:v>
                </c:pt>
                <c:pt idx="113">
                  <c:v>40351.84722222222</c:v>
                </c:pt>
                <c:pt idx="114">
                  <c:v>40381.89097222222</c:v>
                </c:pt>
                <c:pt idx="115">
                  <c:v>40407.74375</c:v>
                </c:pt>
                <c:pt idx="116">
                  <c:v>40437.85972222222</c:v>
                </c:pt>
                <c:pt idx="117">
                  <c:v>40695.59375</c:v>
                </c:pt>
                <c:pt idx="118">
                  <c:v>40695.59444444445</c:v>
                </c:pt>
                <c:pt idx="119">
                  <c:v>40746.504166666666</c:v>
                </c:pt>
                <c:pt idx="120">
                  <c:v>40871.479166666664</c:v>
                </c:pt>
                <c:pt idx="121">
                  <c:v>40898.40902777778</c:v>
                </c:pt>
                <c:pt idx="122">
                  <c:v>40953.475694444445</c:v>
                </c:pt>
                <c:pt idx="123">
                  <c:v>41029.39236111111</c:v>
                </c:pt>
                <c:pt idx="124">
                  <c:v>41080.364583333336</c:v>
                </c:pt>
                <c:pt idx="125">
                  <c:v>41145.385416666664</c:v>
                </c:pt>
                <c:pt idx="126">
                  <c:v>41177.368055555555</c:v>
                </c:pt>
                <c:pt idx="127">
                  <c:v>41207.375</c:v>
                </c:pt>
                <c:pt idx="128">
                  <c:v>41235.364583333336</c:v>
                </c:pt>
                <c:pt idx="129">
                  <c:v>41263.395833333336</c:v>
                </c:pt>
                <c:pt idx="130">
                  <c:v>41352.36111111111</c:v>
                </c:pt>
                <c:pt idx="131">
                  <c:v>41367.375</c:v>
                </c:pt>
                <c:pt idx="132">
                  <c:v>41403.37152777778</c:v>
                </c:pt>
                <c:pt idx="133">
                  <c:v>41443.354166666664</c:v>
                </c:pt>
                <c:pt idx="134">
                  <c:v>41467.375</c:v>
                </c:pt>
                <c:pt idx="135">
                  <c:v>41512.385416666664</c:v>
                </c:pt>
                <c:pt idx="136">
                  <c:v>41606.375</c:v>
                </c:pt>
                <c:pt idx="137">
                  <c:v>41627.381944444445</c:v>
                </c:pt>
                <c:pt idx="138">
                  <c:v>41653.36111111111</c:v>
                </c:pt>
                <c:pt idx="139">
                  <c:v>41697.40972222222</c:v>
                </c:pt>
                <c:pt idx="140">
                  <c:v>41718.368055555555</c:v>
                </c:pt>
                <c:pt idx="141">
                  <c:v>41751.368055555555</c:v>
                </c:pt>
                <c:pt idx="142">
                  <c:v>41779.493055555555</c:v>
                </c:pt>
                <c:pt idx="143">
                  <c:v>41814.354166666664</c:v>
                </c:pt>
                <c:pt idx="144">
                  <c:v>41831.416666666664</c:v>
                </c:pt>
                <c:pt idx="145">
                  <c:v>41877.416666666664</c:v>
                </c:pt>
                <c:pt idx="146">
                  <c:v>41905.375</c:v>
                </c:pt>
                <c:pt idx="147">
                  <c:v>41961.395833333336</c:v>
                </c:pt>
                <c:pt idx="148">
                  <c:v>41985.375</c:v>
                </c:pt>
                <c:pt idx="149">
                  <c:v>42047.40972222222</c:v>
                </c:pt>
                <c:pt idx="150">
                  <c:v>43215.46944444445</c:v>
                </c:pt>
              </c:strCache>
            </c:strRef>
          </c:xVal>
          <c:yVal>
            <c:numRef>
              <c:f>'PA 2716-3-0010'!$P$3:$P$153</c:f>
              <c:numCache>
                <c:ptCount val="15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480.421</c:v>
                </c:pt>
                <c:pt idx="55">
                  <c:v>480.831</c:v>
                </c:pt>
                <c:pt idx="56">
                  <c:v>480.916</c:v>
                </c:pt>
                <c:pt idx="57">
                  <c:v>480.826</c:v>
                </c:pt>
                <c:pt idx="58">
                  <c:v>480.536</c:v>
                </c:pt>
                <c:pt idx="59">
                  <c:v>480.646</c:v>
                </c:pt>
                <c:pt idx="60">
                  <c:v>479.786</c:v>
                </c:pt>
                <c:pt idx="61">
                  <c:v>480.446</c:v>
                </c:pt>
                <c:pt idx="62">
                  <c:v>480.646</c:v>
                </c:pt>
                <c:pt idx="63">
                  <c:v>480.736</c:v>
                </c:pt>
                <c:pt idx="64">
                  <c:v>481.046</c:v>
                </c:pt>
                <c:pt idx="65">
                  <c:v>480.846</c:v>
                </c:pt>
                <c:pt idx="66">
                  <c:v>480.936</c:v>
                </c:pt>
                <c:pt idx="67">
                  <c:v>480.876</c:v>
                </c:pt>
                <c:pt idx="68">
                  <c:v>480.656</c:v>
                </c:pt>
                <c:pt idx="69">
                  <c:v>480.376</c:v>
                </c:pt>
                <c:pt idx="70">
                  <c:v>480.071</c:v>
                </c:pt>
                <c:pt idx="71">
                  <c:v>480.161</c:v>
                </c:pt>
                <c:pt idx="72">
                  <c:v>480.641</c:v>
                </c:pt>
                <c:pt idx="73">
                  <c:v>480.791</c:v>
                </c:pt>
                <c:pt idx="74">
                  <c:v>480.746</c:v>
                </c:pt>
                <c:pt idx="75">
                  <c:v>480.886</c:v>
                </c:pt>
                <c:pt idx="76">
                  <c:v>480.431</c:v>
                </c:pt>
                <c:pt idx="77">
                  <c:v>480.521</c:v>
                </c:pt>
                <c:pt idx="78">
                  <c:v>479.641</c:v>
                </c:pt>
                <c:pt idx="79">
                  <c:v>479.431</c:v>
                </c:pt>
                <c:pt idx="80">
                  <c:v>479.731</c:v>
                </c:pt>
                <c:pt idx="81">
                  <c:v>480.426</c:v>
                </c:pt>
                <c:pt idx="82">
                  <c:v>480.556</c:v>
                </c:pt>
                <c:pt idx="83">
                  <c:v>480.931</c:v>
                </c:pt>
                <c:pt idx="84">
                  <c:v>480.646</c:v>
                </c:pt>
                <c:pt idx="85">
                  <c:v>480.436</c:v>
                </c:pt>
                <c:pt idx="86">
                  <c:v>480.851</c:v>
                </c:pt>
                <c:pt idx="87">
                  <c:v>480.821</c:v>
                </c:pt>
                <c:pt idx="88">
                  <c:v>480.481</c:v>
                </c:pt>
                <c:pt idx="89">
                  <c:v>481.131</c:v>
                </c:pt>
                <c:pt idx="90">
                  <c:v>479.741</c:v>
                </c:pt>
                <c:pt idx="91">
                  <c:v>480.021</c:v>
                </c:pt>
                <c:pt idx="92">
                  <c:v>479.931</c:v>
                </c:pt>
                <c:pt idx="93">
                  <c:v>480.291</c:v>
                </c:pt>
                <c:pt idx="94">
                  <c:v>480.851</c:v>
                </c:pt>
                <c:pt idx="95">
                  <c:v>480.091</c:v>
                </c:pt>
                <c:pt idx="96">
                  <c:v>481.271</c:v>
                </c:pt>
                <c:pt idx="97">
                  <c:v>480.841</c:v>
                </c:pt>
                <c:pt idx="98">
                  <c:v>480.921</c:v>
                </c:pt>
                <c:pt idx="99">
                  <c:v>480.651</c:v>
                </c:pt>
                <c:pt idx="100">
                  <c:v>480.861</c:v>
                </c:pt>
                <c:pt idx="101">
                  <c:v>480.301</c:v>
                </c:pt>
                <c:pt idx="102">
                  <c:v>480.261</c:v>
                </c:pt>
                <c:pt idx="103">
                  <c:v>479.781</c:v>
                </c:pt>
                <c:pt idx="104">
                  <c:v>480.141</c:v>
                </c:pt>
                <c:pt idx="105">
                  <c:v>480.871</c:v>
                </c:pt>
                <c:pt idx="106">
                  <c:v>480.891</c:v>
                </c:pt>
                <c:pt idx="107">
                  <c:v>480.621</c:v>
                </c:pt>
                <c:pt idx="108">
                  <c:v>480.801</c:v>
                </c:pt>
                <c:pt idx="109">
                  <c:v>480.771</c:v>
                </c:pt>
                <c:pt idx="110">
                  <c:v>481.161</c:v>
                </c:pt>
                <c:pt idx="111">
                  <c:v>480.701</c:v>
                </c:pt>
                <c:pt idx="112">
                  <c:v>480.361</c:v>
                </c:pt>
                <c:pt idx="113">
                  <c:v>479.761</c:v>
                </c:pt>
                <c:pt idx="114">
                  <c:v>479.261</c:v>
                </c:pt>
                <c:pt idx="115">
                  <c:v>479.441</c:v>
                </c:pt>
                <c:pt idx="116">
                  <c:v>479.061</c:v>
                </c:pt>
                <c:pt idx="117">
                  <c:v>480.361</c:v>
                </c:pt>
                <c:pt idx="118">
                  <c:v>#N/A</c:v>
                </c:pt>
                <c:pt idx="119">
                  <c:v>479.391</c:v>
                </c:pt>
                <c:pt idx="120">
                  <c:v>479.971</c:v>
                </c:pt>
                <c:pt idx="121">
                  <c:v>480.321</c:v>
                </c:pt>
                <c:pt idx="122">
                  <c:v>480.051</c:v>
                </c:pt>
                <c:pt idx="123">
                  <c:v>479.721</c:v>
                </c:pt>
                <c:pt idx="124">
                  <c:v>479.691</c:v>
                </c:pt>
                <c:pt idx="125">
                  <c:v>480.691</c:v>
                </c:pt>
                <c:pt idx="126">
                  <c:v>479.921</c:v>
                </c:pt>
                <c:pt idx="127">
                  <c:v>481.241</c:v>
                </c:pt>
                <c:pt idx="128">
                  <c:v>479.811</c:v>
                </c:pt>
                <c:pt idx="129">
                  <c:v>480.421</c:v>
                </c:pt>
                <c:pt idx="130">
                  <c:v>480.501</c:v>
                </c:pt>
                <c:pt idx="131">
                  <c:v>480.601</c:v>
                </c:pt>
                <c:pt idx="132">
                  <c:v>481.161</c:v>
                </c:pt>
                <c:pt idx="133">
                  <c:v>481.661</c:v>
                </c:pt>
                <c:pt idx="134">
                  <c:v>481.661</c:v>
                </c:pt>
                <c:pt idx="135">
                  <c:v>481.481</c:v>
                </c:pt>
                <c:pt idx="136">
                  <c:v>481.471</c:v>
                </c:pt>
                <c:pt idx="137">
                  <c:v>481.611</c:v>
                </c:pt>
                <c:pt idx="138">
                  <c:v>485.581</c:v>
                </c:pt>
                <c:pt idx="139">
                  <c:v>481.341</c:v>
                </c:pt>
                <c:pt idx="140">
                  <c:v>481.571</c:v>
                </c:pt>
                <c:pt idx="141">
                  <c:v>481.441</c:v>
                </c:pt>
                <c:pt idx="142">
                  <c:v>481.501</c:v>
                </c:pt>
                <c:pt idx="143">
                  <c:v>481.321</c:v>
                </c:pt>
                <c:pt idx="144">
                  <c:v>481.391</c:v>
                </c:pt>
                <c:pt idx="145">
                  <c:v>480.701</c:v>
                </c:pt>
                <c:pt idx="146">
                  <c:v>481.491</c:v>
                </c:pt>
                <c:pt idx="147">
                  <c:v>481.391</c:v>
                </c:pt>
                <c:pt idx="148">
                  <c:v>481.391</c:v>
                </c:pt>
                <c:pt idx="149">
                  <c:v>481.381</c:v>
                </c:pt>
                <c:pt idx="150">
                  <c:v>482.941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2716-3-0010'!$A$3:$A$153</c:f>
              <c:strCache>
                <c:ptCount val="151"/>
                <c:pt idx="0">
                  <c:v>29019</c:v>
                </c:pt>
                <c:pt idx="1">
                  <c:v>32657</c:v>
                </c:pt>
                <c:pt idx="2">
                  <c:v>32678</c:v>
                </c:pt>
                <c:pt idx="3">
                  <c:v>32771</c:v>
                </c:pt>
                <c:pt idx="4">
                  <c:v>32869</c:v>
                </c:pt>
                <c:pt idx="5">
                  <c:v>32900</c:v>
                </c:pt>
                <c:pt idx="6">
                  <c:v>34845</c:v>
                </c:pt>
                <c:pt idx="7">
                  <c:v>35003</c:v>
                </c:pt>
                <c:pt idx="8">
                  <c:v>35044</c:v>
                </c:pt>
                <c:pt idx="9">
                  <c:v>35111</c:v>
                </c:pt>
                <c:pt idx="10">
                  <c:v>35185</c:v>
                </c:pt>
                <c:pt idx="11">
                  <c:v>35234</c:v>
                </c:pt>
                <c:pt idx="12">
                  <c:v>35447</c:v>
                </c:pt>
                <c:pt idx="13">
                  <c:v>35515</c:v>
                </c:pt>
                <c:pt idx="14">
                  <c:v>35650</c:v>
                </c:pt>
                <c:pt idx="15">
                  <c:v>35725</c:v>
                </c:pt>
                <c:pt idx="16">
                  <c:v>36103</c:v>
                </c:pt>
                <c:pt idx="17">
                  <c:v>36151</c:v>
                </c:pt>
                <c:pt idx="18">
                  <c:v>36221</c:v>
                </c:pt>
                <c:pt idx="19">
                  <c:v>36315</c:v>
                </c:pt>
                <c:pt idx="20">
                  <c:v>36431</c:v>
                </c:pt>
                <c:pt idx="21">
                  <c:v>36523</c:v>
                </c:pt>
                <c:pt idx="22">
                  <c:v>36588</c:v>
                </c:pt>
                <c:pt idx="23">
                  <c:v>36635</c:v>
                </c:pt>
                <c:pt idx="24">
                  <c:v>36801</c:v>
                </c:pt>
                <c:pt idx="25">
                  <c:v>36862</c:v>
                </c:pt>
                <c:pt idx="26">
                  <c:v>36920</c:v>
                </c:pt>
                <c:pt idx="27">
                  <c:v>36955</c:v>
                </c:pt>
                <c:pt idx="28">
                  <c:v>37088</c:v>
                </c:pt>
                <c:pt idx="29">
                  <c:v>37142</c:v>
                </c:pt>
                <c:pt idx="30">
                  <c:v>37218</c:v>
                </c:pt>
                <c:pt idx="31">
                  <c:v>37273</c:v>
                </c:pt>
                <c:pt idx="32">
                  <c:v>37364</c:v>
                </c:pt>
                <c:pt idx="33">
                  <c:v>37393</c:v>
                </c:pt>
                <c:pt idx="34">
                  <c:v>37454</c:v>
                </c:pt>
                <c:pt idx="35">
                  <c:v>37487</c:v>
                </c:pt>
                <c:pt idx="36">
                  <c:v>37512</c:v>
                </c:pt>
                <c:pt idx="37">
                  <c:v>37546</c:v>
                </c:pt>
                <c:pt idx="38">
                  <c:v>37575</c:v>
                </c:pt>
                <c:pt idx="39">
                  <c:v>37602</c:v>
                </c:pt>
                <c:pt idx="40">
                  <c:v>37678</c:v>
                </c:pt>
                <c:pt idx="41">
                  <c:v>37785</c:v>
                </c:pt>
                <c:pt idx="42">
                  <c:v>37875</c:v>
                </c:pt>
                <c:pt idx="43">
                  <c:v>37961</c:v>
                </c:pt>
                <c:pt idx="44">
                  <c:v>38004</c:v>
                </c:pt>
                <c:pt idx="45">
                  <c:v>38031</c:v>
                </c:pt>
                <c:pt idx="46">
                  <c:v>38059</c:v>
                </c:pt>
                <c:pt idx="47">
                  <c:v>38085</c:v>
                </c:pt>
                <c:pt idx="48">
                  <c:v>38115</c:v>
                </c:pt>
                <c:pt idx="49">
                  <c:v>38150</c:v>
                </c:pt>
                <c:pt idx="50">
                  <c:v>38211</c:v>
                </c:pt>
                <c:pt idx="51">
                  <c:v>38269</c:v>
                </c:pt>
                <c:pt idx="52">
                  <c:v>38297</c:v>
                </c:pt>
                <c:pt idx="53">
                  <c:v>38359</c:v>
                </c:pt>
                <c:pt idx="54">
                  <c:v>38408.541666666664</c:v>
                </c:pt>
                <c:pt idx="55">
                  <c:v>38414.47222222222</c:v>
                </c:pt>
                <c:pt idx="56">
                  <c:v>38451.41527777778</c:v>
                </c:pt>
                <c:pt idx="57">
                  <c:v>38479.40625</c:v>
                </c:pt>
                <c:pt idx="58">
                  <c:v>38514.40625</c:v>
                </c:pt>
                <c:pt idx="59">
                  <c:v>38542.38888888889</c:v>
                </c:pt>
                <c:pt idx="60">
                  <c:v>38576.68819444445</c:v>
                </c:pt>
                <c:pt idx="61">
                  <c:v>38605.39861111111</c:v>
                </c:pt>
                <c:pt idx="62">
                  <c:v>38633.38888888889</c:v>
                </c:pt>
                <c:pt idx="63">
                  <c:v>38661.41736111111</c:v>
                </c:pt>
                <c:pt idx="64">
                  <c:v>38690.41180555556</c:v>
                </c:pt>
                <c:pt idx="65">
                  <c:v>38731.41458333333</c:v>
                </c:pt>
                <c:pt idx="66">
                  <c:v>38759.40347222222</c:v>
                </c:pt>
                <c:pt idx="67">
                  <c:v>38787.40277777778</c:v>
                </c:pt>
                <c:pt idx="68">
                  <c:v>38815.34166666667</c:v>
                </c:pt>
                <c:pt idx="69">
                  <c:v>38878.38333333333</c:v>
                </c:pt>
                <c:pt idx="70">
                  <c:v>38938.35902777778</c:v>
                </c:pt>
                <c:pt idx="71">
                  <c:v>38968.666666666664</c:v>
                </c:pt>
                <c:pt idx="72">
                  <c:v>39011.375</c:v>
                </c:pt>
                <c:pt idx="73">
                  <c:v>39034.38402777778</c:v>
                </c:pt>
                <c:pt idx="74">
                  <c:v>39102.37847222222</c:v>
                </c:pt>
                <c:pt idx="75">
                  <c:v>39131.44305555556</c:v>
                </c:pt>
                <c:pt idx="76">
                  <c:v>39159.44652777778</c:v>
                </c:pt>
                <c:pt idx="77">
                  <c:v>39214.81527777778</c:v>
                </c:pt>
                <c:pt idx="78">
                  <c:v>39243.44305555556</c:v>
                </c:pt>
                <c:pt idx="79">
                  <c:v>39270.81041666667</c:v>
                </c:pt>
                <c:pt idx="80">
                  <c:v>39341.489583333336</c:v>
                </c:pt>
                <c:pt idx="81">
                  <c:v>39366.66388888889</c:v>
                </c:pt>
                <c:pt idx="82">
                  <c:v>39402.4125</c:v>
                </c:pt>
                <c:pt idx="83">
                  <c:v>39427.54861111111</c:v>
                </c:pt>
                <c:pt idx="84">
                  <c:v>39460.57986111111</c:v>
                </c:pt>
                <c:pt idx="85">
                  <c:v>39493.77916666667</c:v>
                </c:pt>
                <c:pt idx="86">
                  <c:v>39523.44305555556</c:v>
                </c:pt>
                <c:pt idx="87">
                  <c:v>39551.79236111111</c:v>
                </c:pt>
                <c:pt idx="88">
                  <c:v>39577.81041666667</c:v>
                </c:pt>
                <c:pt idx="89">
                  <c:v>39618.83125</c:v>
                </c:pt>
                <c:pt idx="90">
                  <c:v>39649.48611111111</c:v>
                </c:pt>
                <c:pt idx="91">
                  <c:v>39686.833333333336</c:v>
                </c:pt>
                <c:pt idx="92">
                  <c:v>39712.50555555556</c:v>
                </c:pt>
                <c:pt idx="93">
                  <c:v>39732.788194444445</c:v>
                </c:pt>
                <c:pt idx="94">
                  <c:v>39774.74166666667</c:v>
                </c:pt>
                <c:pt idx="95">
                  <c:v>39794.74375</c:v>
                </c:pt>
                <c:pt idx="96">
                  <c:v>39837.708333333336</c:v>
                </c:pt>
                <c:pt idx="97">
                  <c:v>39866.7375</c:v>
                </c:pt>
                <c:pt idx="98">
                  <c:v>39887.57777777778</c:v>
                </c:pt>
                <c:pt idx="99">
                  <c:v>39914.64166666667</c:v>
                </c:pt>
                <c:pt idx="100">
                  <c:v>39950.51180555556</c:v>
                </c:pt>
                <c:pt idx="101">
                  <c:v>39977.864583333336</c:v>
                </c:pt>
                <c:pt idx="102">
                  <c:v>40006.555555555555</c:v>
                </c:pt>
                <c:pt idx="103">
                  <c:v>40045.870833333334</c:v>
                </c:pt>
                <c:pt idx="104">
                  <c:v>40076.839583333334</c:v>
                </c:pt>
                <c:pt idx="105">
                  <c:v>40102.779861111114</c:v>
                </c:pt>
                <c:pt idx="106">
                  <c:v>40132.5875</c:v>
                </c:pt>
                <c:pt idx="107">
                  <c:v>40159.76180555556</c:v>
                </c:pt>
                <c:pt idx="108">
                  <c:v>40200.770833333336</c:v>
                </c:pt>
                <c:pt idx="109">
                  <c:v>40233.52777777778</c:v>
                </c:pt>
                <c:pt idx="110">
                  <c:v>40256.43402777778</c:v>
                </c:pt>
                <c:pt idx="111">
                  <c:v>40284.495833333334</c:v>
                </c:pt>
                <c:pt idx="112">
                  <c:v>40316.822916666664</c:v>
                </c:pt>
                <c:pt idx="113">
                  <c:v>40351.84722222222</c:v>
                </c:pt>
                <c:pt idx="114">
                  <c:v>40381.89097222222</c:v>
                </c:pt>
                <c:pt idx="115">
                  <c:v>40407.74375</c:v>
                </c:pt>
                <c:pt idx="116">
                  <c:v>40437.85972222222</c:v>
                </c:pt>
                <c:pt idx="117">
                  <c:v>40695.59375</c:v>
                </c:pt>
                <c:pt idx="118">
                  <c:v>40695.59444444445</c:v>
                </c:pt>
                <c:pt idx="119">
                  <c:v>40746.504166666666</c:v>
                </c:pt>
                <c:pt idx="120">
                  <c:v>40871.479166666664</c:v>
                </c:pt>
                <c:pt idx="121">
                  <c:v>40898.40902777778</c:v>
                </c:pt>
                <c:pt idx="122">
                  <c:v>40953.475694444445</c:v>
                </c:pt>
                <c:pt idx="123">
                  <c:v>41029.39236111111</c:v>
                </c:pt>
                <c:pt idx="124">
                  <c:v>41080.364583333336</c:v>
                </c:pt>
                <c:pt idx="125">
                  <c:v>41145.385416666664</c:v>
                </c:pt>
                <c:pt idx="126">
                  <c:v>41177.368055555555</c:v>
                </c:pt>
                <c:pt idx="127">
                  <c:v>41207.375</c:v>
                </c:pt>
                <c:pt idx="128">
                  <c:v>41235.364583333336</c:v>
                </c:pt>
                <c:pt idx="129">
                  <c:v>41263.395833333336</c:v>
                </c:pt>
                <c:pt idx="130">
                  <c:v>41352.36111111111</c:v>
                </c:pt>
                <c:pt idx="131">
                  <c:v>41367.375</c:v>
                </c:pt>
                <c:pt idx="132">
                  <c:v>41403.37152777778</c:v>
                </c:pt>
                <c:pt idx="133">
                  <c:v>41443.354166666664</c:v>
                </c:pt>
                <c:pt idx="134">
                  <c:v>41467.375</c:v>
                </c:pt>
                <c:pt idx="135">
                  <c:v>41512.385416666664</c:v>
                </c:pt>
                <c:pt idx="136">
                  <c:v>41606.375</c:v>
                </c:pt>
                <c:pt idx="137">
                  <c:v>41627.381944444445</c:v>
                </c:pt>
                <c:pt idx="138">
                  <c:v>41653.36111111111</c:v>
                </c:pt>
                <c:pt idx="139">
                  <c:v>41697.40972222222</c:v>
                </c:pt>
                <c:pt idx="140">
                  <c:v>41718.368055555555</c:v>
                </c:pt>
                <c:pt idx="141">
                  <c:v>41751.368055555555</c:v>
                </c:pt>
                <c:pt idx="142">
                  <c:v>41779.493055555555</c:v>
                </c:pt>
                <c:pt idx="143">
                  <c:v>41814.354166666664</c:v>
                </c:pt>
                <c:pt idx="144">
                  <c:v>41831.416666666664</c:v>
                </c:pt>
                <c:pt idx="145">
                  <c:v>41877.416666666664</c:v>
                </c:pt>
                <c:pt idx="146">
                  <c:v>41905.375</c:v>
                </c:pt>
                <c:pt idx="147">
                  <c:v>41961.395833333336</c:v>
                </c:pt>
                <c:pt idx="148">
                  <c:v>41985.375</c:v>
                </c:pt>
                <c:pt idx="149">
                  <c:v>42047.40972222222</c:v>
                </c:pt>
                <c:pt idx="150">
                  <c:v>43215.46944444445</c:v>
                </c:pt>
              </c:strCache>
            </c:strRef>
          </c:xVal>
          <c:yVal>
            <c:numRef>
              <c:f>'PA 2716-3-0010'!$O$3:$O$153</c:f>
              <c:numCache>
                <c:ptCount val="15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(271630001)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2716-3-0010'!$A$3:$A$153</c:f>
              <c:strCache>
                <c:ptCount val="151"/>
                <c:pt idx="0">
                  <c:v>29019</c:v>
                </c:pt>
                <c:pt idx="1">
                  <c:v>32657</c:v>
                </c:pt>
                <c:pt idx="2">
                  <c:v>32678</c:v>
                </c:pt>
                <c:pt idx="3">
                  <c:v>32771</c:v>
                </c:pt>
                <c:pt idx="4">
                  <c:v>32869</c:v>
                </c:pt>
                <c:pt idx="5">
                  <c:v>32900</c:v>
                </c:pt>
                <c:pt idx="6">
                  <c:v>34845</c:v>
                </c:pt>
                <c:pt idx="7">
                  <c:v>35003</c:v>
                </c:pt>
                <c:pt idx="8">
                  <c:v>35044</c:v>
                </c:pt>
                <c:pt idx="9">
                  <c:v>35111</c:v>
                </c:pt>
                <c:pt idx="10">
                  <c:v>35185</c:v>
                </c:pt>
                <c:pt idx="11">
                  <c:v>35234</c:v>
                </c:pt>
                <c:pt idx="12">
                  <c:v>35447</c:v>
                </c:pt>
                <c:pt idx="13">
                  <c:v>35515</c:v>
                </c:pt>
                <c:pt idx="14">
                  <c:v>35650</c:v>
                </c:pt>
                <c:pt idx="15">
                  <c:v>35725</c:v>
                </c:pt>
                <c:pt idx="16">
                  <c:v>36103</c:v>
                </c:pt>
                <c:pt idx="17">
                  <c:v>36151</c:v>
                </c:pt>
                <c:pt idx="18">
                  <c:v>36221</c:v>
                </c:pt>
                <c:pt idx="19">
                  <c:v>36315</c:v>
                </c:pt>
                <c:pt idx="20">
                  <c:v>36431</c:v>
                </c:pt>
                <c:pt idx="21">
                  <c:v>36523</c:v>
                </c:pt>
                <c:pt idx="22">
                  <c:v>36588</c:v>
                </c:pt>
                <c:pt idx="23">
                  <c:v>36635</c:v>
                </c:pt>
                <c:pt idx="24">
                  <c:v>36801</c:v>
                </c:pt>
                <c:pt idx="25">
                  <c:v>36862</c:v>
                </c:pt>
                <c:pt idx="26">
                  <c:v>36920</c:v>
                </c:pt>
                <c:pt idx="27">
                  <c:v>36955</c:v>
                </c:pt>
                <c:pt idx="28">
                  <c:v>37088</c:v>
                </c:pt>
                <c:pt idx="29">
                  <c:v>37142</c:v>
                </c:pt>
                <c:pt idx="30">
                  <c:v>37218</c:v>
                </c:pt>
                <c:pt idx="31">
                  <c:v>37273</c:v>
                </c:pt>
                <c:pt idx="32">
                  <c:v>37364</c:v>
                </c:pt>
                <c:pt idx="33">
                  <c:v>37393</c:v>
                </c:pt>
                <c:pt idx="34">
                  <c:v>37454</c:v>
                </c:pt>
                <c:pt idx="35">
                  <c:v>37487</c:v>
                </c:pt>
                <c:pt idx="36">
                  <c:v>37512</c:v>
                </c:pt>
                <c:pt idx="37">
                  <c:v>37546</c:v>
                </c:pt>
                <c:pt idx="38">
                  <c:v>37575</c:v>
                </c:pt>
                <c:pt idx="39">
                  <c:v>37602</c:v>
                </c:pt>
                <c:pt idx="40">
                  <c:v>37678</c:v>
                </c:pt>
                <c:pt idx="41">
                  <c:v>37785</c:v>
                </c:pt>
                <c:pt idx="42">
                  <c:v>37875</c:v>
                </c:pt>
                <c:pt idx="43">
                  <c:v>37961</c:v>
                </c:pt>
                <c:pt idx="44">
                  <c:v>38004</c:v>
                </c:pt>
                <c:pt idx="45">
                  <c:v>38031</c:v>
                </c:pt>
                <c:pt idx="46">
                  <c:v>38059</c:v>
                </c:pt>
                <c:pt idx="47">
                  <c:v>38085</c:v>
                </c:pt>
                <c:pt idx="48">
                  <c:v>38115</c:v>
                </c:pt>
                <c:pt idx="49">
                  <c:v>38150</c:v>
                </c:pt>
                <c:pt idx="50">
                  <c:v>38211</c:v>
                </c:pt>
                <c:pt idx="51">
                  <c:v>38269</c:v>
                </c:pt>
                <c:pt idx="52">
                  <c:v>38297</c:v>
                </c:pt>
                <c:pt idx="53">
                  <c:v>38359</c:v>
                </c:pt>
                <c:pt idx="54">
                  <c:v>38408.541666666664</c:v>
                </c:pt>
                <c:pt idx="55">
                  <c:v>38414.47222222222</c:v>
                </c:pt>
                <c:pt idx="56">
                  <c:v>38451.41527777778</c:v>
                </c:pt>
                <c:pt idx="57">
                  <c:v>38479.40625</c:v>
                </c:pt>
                <c:pt idx="58">
                  <c:v>38514.40625</c:v>
                </c:pt>
                <c:pt idx="59">
                  <c:v>38542.38888888889</c:v>
                </c:pt>
                <c:pt idx="60">
                  <c:v>38576.68819444445</c:v>
                </c:pt>
                <c:pt idx="61">
                  <c:v>38605.39861111111</c:v>
                </c:pt>
                <c:pt idx="62">
                  <c:v>38633.38888888889</c:v>
                </c:pt>
                <c:pt idx="63">
                  <c:v>38661.41736111111</c:v>
                </c:pt>
                <c:pt idx="64">
                  <c:v>38690.41180555556</c:v>
                </c:pt>
                <c:pt idx="65">
                  <c:v>38731.41458333333</c:v>
                </c:pt>
                <c:pt idx="66">
                  <c:v>38759.40347222222</c:v>
                </c:pt>
                <c:pt idx="67">
                  <c:v>38787.40277777778</c:v>
                </c:pt>
                <c:pt idx="68">
                  <c:v>38815.34166666667</c:v>
                </c:pt>
                <c:pt idx="69">
                  <c:v>38878.38333333333</c:v>
                </c:pt>
                <c:pt idx="70">
                  <c:v>38938.35902777778</c:v>
                </c:pt>
                <c:pt idx="71">
                  <c:v>38968.666666666664</c:v>
                </c:pt>
                <c:pt idx="72">
                  <c:v>39011.375</c:v>
                </c:pt>
                <c:pt idx="73">
                  <c:v>39034.38402777778</c:v>
                </c:pt>
                <c:pt idx="74">
                  <c:v>39102.37847222222</c:v>
                </c:pt>
                <c:pt idx="75">
                  <c:v>39131.44305555556</c:v>
                </c:pt>
                <c:pt idx="76">
                  <c:v>39159.44652777778</c:v>
                </c:pt>
                <c:pt idx="77">
                  <c:v>39214.81527777778</c:v>
                </c:pt>
                <c:pt idx="78">
                  <c:v>39243.44305555556</c:v>
                </c:pt>
                <c:pt idx="79">
                  <c:v>39270.81041666667</c:v>
                </c:pt>
                <c:pt idx="80">
                  <c:v>39341.489583333336</c:v>
                </c:pt>
                <c:pt idx="81">
                  <c:v>39366.66388888889</c:v>
                </c:pt>
                <c:pt idx="82">
                  <c:v>39402.4125</c:v>
                </c:pt>
                <c:pt idx="83">
                  <c:v>39427.54861111111</c:v>
                </c:pt>
                <c:pt idx="84">
                  <c:v>39460.57986111111</c:v>
                </c:pt>
                <c:pt idx="85">
                  <c:v>39493.77916666667</c:v>
                </c:pt>
                <c:pt idx="86">
                  <c:v>39523.44305555556</c:v>
                </c:pt>
                <c:pt idx="87">
                  <c:v>39551.79236111111</c:v>
                </c:pt>
                <c:pt idx="88">
                  <c:v>39577.81041666667</c:v>
                </c:pt>
                <c:pt idx="89">
                  <c:v>39618.83125</c:v>
                </c:pt>
                <c:pt idx="90">
                  <c:v>39649.48611111111</c:v>
                </c:pt>
                <c:pt idx="91">
                  <c:v>39686.833333333336</c:v>
                </c:pt>
                <c:pt idx="92">
                  <c:v>39712.50555555556</c:v>
                </c:pt>
                <c:pt idx="93">
                  <c:v>39732.788194444445</c:v>
                </c:pt>
                <c:pt idx="94">
                  <c:v>39774.74166666667</c:v>
                </c:pt>
                <c:pt idx="95">
                  <c:v>39794.74375</c:v>
                </c:pt>
                <c:pt idx="96">
                  <c:v>39837.708333333336</c:v>
                </c:pt>
                <c:pt idx="97">
                  <c:v>39866.7375</c:v>
                </c:pt>
                <c:pt idx="98">
                  <c:v>39887.57777777778</c:v>
                </c:pt>
                <c:pt idx="99">
                  <c:v>39914.64166666667</c:v>
                </c:pt>
                <c:pt idx="100">
                  <c:v>39950.51180555556</c:v>
                </c:pt>
                <c:pt idx="101">
                  <c:v>39977.864583333336</c:v>
                </c:pt>
                <c:pt idx="102">
                  <c:v>40006.555555555555</c:v>
                </c:pt>
                <c:pt idx="103">
                  <c:v>40045.870833333334</c:v>
                </c:pt>
                <c:pt idx="104">
                  <c:v>40076.839583333334</c:v>
                </c:pt>
                <c:pt idx="105">
                  <c:v>40102.779861111114</c:v>
                </c:pt>
                <c:pt idx="106">
                  <c:v>40132.5875</c:v>
                </c:pt>
                <c:pt idx="107">
                  <c:v>40159.76180555556</c:v>
                </c:pt>
                <c:pt idx="108">
                  <c:v>40200.770833333336</c:v>
                </c:pt>
                <c:pt idx="109">
                  <c:v>40233.52777777778</c:v>
                </c:pt>
                <c:pt idx="110">
                  <c:v>40256.43402777778</c:v>
                </c:pt>
                <c:pt idx="111">
                  <c:v>40284.495833333334</c:v>
                </c:pt>
                <c:pt idx="112">
                  <c:v>40316.822916666664</c:v>
                </c:pt>
                <c:pt idx="113">
                  <c:v>40351.84722222222</c:v>
                </c:pt>
                <c:pt idx="114">
                  <c:v>40381.89097222222</c:v>
                </c:pt>
                <c:pt idx="115">
                  <c:v>40407.74375</c:v>
                </c:pt>
                <c:pt idx="116">
                  <c:v>40437.85972222222</c:v>
                </c:pt>
                <c:pt idx="117">
                  <c:v>40695.59375</c:v>
                </c:pt>
                <c:pt idx="118">
                  <c:v>40695.59444444445</c:v>
                </c:pt>
                <c:pt idx="119">
                  <c:v>40746.504166666666</c:v>
                </c:pt>
                <c:pt idx="120">
                  <c:v>40871.479166666664</c:v>
                </c:pt>
                <c:pt idx="121">
                  <c:v>40898.40902777778</c:v>
                </c:pt>
                <c:pt idx="122">
                  <c:v>40953.475694444445</c:v>
                </c:pt>
                <c:pt idx="123">
                  <c:v>41029.39236111111</c:v>
                </c:pt>
                <c:pt idx="124">
                  <c:v>41080.364583333336</c:v>
                </c:pt>
                <c:pt idx="125">
                  <c:v>41145.385416666664</c:v>
                </c:pt>
                <c:pt idx="126">
                  <c:v>41177.368055555555</c:v>
                </c:pt>
                <c:pt idx="127">
                  <c:v>41207.375</c:v>
                </c:pt>
                <c:pt idx="128">
                  <c:v>41235.364583333336</c:v>
                </c:pt>
                <c:pt idx="129">
                  <c:v>41263.395833333336</c:v>
                </c:pt>
                <c:pt idx="130">
                  <c:v>41352.36111111111</c:v>
                </c:pt>
                <c:pt idx="131">
                  <c:v>41367.375</c:v>
                </c:pt>
                <c:pt idx="132">
                  <c:v>41403.37152777778</c:v>
                </c:pt>
                <c:pt idx="133">
                  <c:v>41443.354166666664</c:v>
                </c:pt>
                <c:pt idx="134">
                  <c:v>41467.375</c:v>
                </c:pt>
                <c:pt idx="135">
                  <c:v>41512.385416666664</c:v>
                </c:pt>
                <c:pt idx="136">
                  <c:v>41606.375</c:v>
                </c:pt>
                <c:pt idx="137">
                  <c:v>41627.381944444445</c:v>
                </c:pt>
                <c:pt idx="138">
                  <c:v>41653.36111111111</c:v>
                </c:pt>
                <c:pt idx="139">
                  <c:v>41697.40972222222</c:v>
                </c:pt>
                <c:pt idx="140">
                  <c:v>41718.368055555555</c:v>
                </c:pt>
                <c:pt idx="141">
                  <c:v>41751.368055555555</c:v>
                </c:pt>
                <c:pt idx="142">
                  <c:v>41779.493055555555</c:v>
                </c:pt>
                <c:pt idx="143">
                  <c:v>41814.354166666664</c:v>
                </c:pt>
                <c:pt idx="144">
                  <c:v>41831.416666666664</c:v>
                </c:pt>
                <c:pt idx="145">
                  <c:v>41877.416666666664</c:v>
                </c:pt>
                <c:pt idx="146">
                  <c:v>41905.375</c:v>
                </c:pt>
                <c:pt idx="147">
                  <c:v>41961.395833333336</c:v>
                </c:pt>
                <c:pt idx="148">
                  <c:v>41985.375</c:v>
                </c:pt>
                <c:pt idx="149">
                  <c:v>42047.40972222222</c:v>
                </c:pt>
                <c:pt idx="150">
                  <c:v>43215.46944444445</c:v>
                </c:pt>
              </c:strCache>
            </c:strRef>
          </c:xVal>
          <c:yVal>
            <c:numRef>
              <c:f>'PA 2716-3-0010'!$R$3:$R$153</c:f>
              <c:numCache>
                <c:ptCount val="151"/>
                <c:pt idx="0">
                  <c:v>481.156</c:v>
                </c:pt>
                <c:pt idx="1">
                  <c:v>480.745</c:v>
                </c:pt>
                <c:pt idx="2">
                  <c:v>481.067</c:v>
                </c:pt>
                <c:pt idx="3">
                  <c:v>481.152</c:v>
                </c:pt>
                <c:pt idx="4">
                  <c:v>481.115</c:v>
                </c:pt>
                <c:pt idx="5">
                  <c:v>481.03</c:v>
                </c:pt>
                <c:pt idx="6">
                  <c:v>480.62</c:v>
                </c:pt>
                <c:pt idx="7">
                  <c:v>480.918</c:v>
                </c:pt>
                <c:pt idx="8">
                  <c:v>480.626</c:v>
                </c:pt>
                <c:pt idx="9">
                  <c:v>481.153</c:v>
                </c:pt>
                <c:pt idx="10">
                  <c:v>480.877</c:v>
                </c:pt>
                <c:pt idx="11">
                  <c:v>480.386</c:v>
                </c:pt>
                <c:pt idx="12">
                  <c:v>480.806</c:v>
                </c:pt>
                <c:pt idx="13">
                  <c:v>481.251</c:v>
                </c:pt>
                <c:pt idx="14">
                  <c:v>480.964</c:v>
                </c:pt>
                <c:pt idx="15">
                  <c:v>480.994</c:v>
                </c:pt>
                <c:pt idx="16">
                  <c:v>481.168</c:v>
                </c:pt>
                <c:pt idx="17">
                  <c:v>481.176</c:v>
                </c:pt>
                <c:pt idx="18">
                  <c:v>481.207</c:v>
                </c:pt>
                <c:pt idx="19">
                  <c:v>481.145</c:v>
                </c:pt>
                <c:pt idx="20">
                  <c:v>481.069</c:v>
                </c:pt>
                <c:pt idx="21">
                  <c:v>481.081</c:v>
                </c:pt>
                <c:pt idx="22">
                  <c:v>481.117</c:v>
                </c:pt>
                <c:pt idx="23">
                  <c:v>481.1</c:v>
                </c:pt>
                <c:pt idx="24">
                  <c:v>481.087</c:v>
                </c:pt>
                <c:pt idx="25">
                  <c:v>481.089</c:v>
                </c:pt>
                <c:pt idx="26">
                  <c:v>481.072</c:v>
                </c:pt>
                <c:pt idx="27">
                  <c:v>481.109</c:v>
                </c:pt>
                <c:pt idx="28">
                  <c:v>481.037</c:v>
                </c:pt>
                <c:pt idx="29">
                  <c:v>481.043</c:v>
                </c:pt>
                <c:pt idx="30">
                  <c:v>480.971</c:v>
                </c:pt>
                <c:pt idx="31">
                  <c:v>481.011</c:v>
                </c:pt>
                <c:pt idx="32">
                  <c:v>480.896</c:v>
                </c:pt>
                <c:pt idx="33">
                  <c:v>481.08</c:v>
                </c:pt>
                <c:pt idx="34">
                  <c:v>480.961</c:v>
                </c:pt>
                <c:pt idx="35">
                  <c:v>480.988</c:v>
                </c:pt>
                <c:pt idx="36">
                  <c:v>480.922</c:v>
                </c:pt>
                <c:pt idx="37">
                  <c:v>481.039</c:v>
                </c:pt>
                <c:pt idx="38">
                  <c:v>480.961</c:v>
                </c:pt>
                <c:pt idx="39">
                  <c:v>480.935</c:v>
                </c:pt>
                <c:pt idx="40">
                  <c:v>481.038</c:v>
                </c:pt>
                <c:pt idx="41">
                  <c:v>480.842</c:v>
                </c:pt>
                <c:pt idx="42">
                  <c:v>480.661</c:v>
                </c:pt>
                <c:pt idx="43">
                  <c:v>480.986</c:v>
                </c:pt>
                <c:pt idx="44">
                  <c:v>480.762</c:v>
                </c:pt>
                <c:pt idx="45">
                  <c:v>480.71</c:v>
                </c:pt>
                <c:pt idx="46">
                  <c:v>480.729</c:v>
                </c:pt>
                <c:pt idx="47">
                  <c:v>480.861</c:v>
                </c:pt>
                <c:pt idx="48">
                  <c:v>480.98</c:v>
                </c:pt>
                <c:pt idx="49">
                  <c:v>480.437</c:v>
                </c:pt>
                <c:pt idx="50">
                  <c:v>480.848</c:v>
                </c:pt>
                <c:pt idx="51">
                  <c:v>480.738</c:v>
                </c:pt>
                <c:pt idx="52">
                  <c:v>480.953</c:v>
                </c:pt>
                <c:pt idx="53">
                  <c:v>480.688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2716-3-0010'!$A$3:$A$153</c:f>
              <c:strCache>
                <c:ptCount val="151"/>
                <c:pt idx="0">
                  <c:v>29019</c:v>
                </c:pt>
                <c:pt idx="1">
                  <c:v>32657</c:v>
                </c:pt>
                <c:pt idx="2">
                  <c:v>32678</c:v>
                </c:pt>
                <c:pt idx="3">
                  <c:v>32771</c:v>
                </c:pt>
                <c:pt idx="4">
                  <c:v>32869</c:v>
                </c:pt>
                <c:pt idx="5">
                  <c:v>32900</c:v>
                </c:pt>
                <c:pt idx="6">
                  <c:v>34845</c:v>
                </c:pt>
                <c:pt idx="7">
                  <c:v>35003</c:v>
                </c:pt>
                <c:pt idx="8">
                  <c:v>35044</c:v>
                </c:pt>
                <c:pt idx="9">
                  <c:v>35111</c:v>
                </c:pt>
                <c:pt idx="10">
                  <c:v>35185</c:v>
                </c:pt>
                <c:pt idx="11">
                  <c:v>35234</c:v>
                </c:pt>
                <c:pt idx="12">
                  <c:v>35447</c:v>
                </c:pt>
                <c:pt idx="13">
                  <c:v>35515</c:v>
                </c:pt>
                <c:pt idx="14">
                  <c:v>35650</c:v>
                </c:pt>
                <c:pt idx="15">
                  <c:v>35725</c:v>
                </c:pt>
                <c:pt idx="16">
                  <c:v>36103</c:v>
                </c:pt>
                <c:pt idx="17">
                  <c:v>36151</c:v>
                </c:pt>
                <c:pt idx="18">
                  <c:v>36221</c:v>
                </c:pt>
                <c:pt idx="19">
                  <c:v>36315</c:v>
                </c:pt>
                <c:pt idx="20">
                  <c:v>36431</c:v>
                </c:pt>
                <c:pt idx="21">
                  <c:v>36523</c:v>
                </c:pt>
                <c:pt idx="22">
                  <c:v>36588</c:v>
                </c:pt>
                <c:pt idx="23">
                  <c:v>36635</c:v>
                </c:pt>
                <c:pt idx="24">
                  <c:v>36801</c:v>
                </c:pt>
                <c:pt idx="25">
                  <c:v>36862</c:v>
                </c:pt>
                <c:pt idx="26">
                  <c:v>36920</c:v>
                </c:pt>
                <c:pt idx="27">
                  <c:v>36955</c:v>
                </c:pt>
                <c:pt idx="28">
                  <c:v>37088</c:v>
                </c:pt>
                <c:pt idx="29">
                  <c:v>37142</c:v>
                </c:pt>
                <c:pt idx="30">
                  <c:v>37218</c:v>
                </c:pt>
                <c:pt idx="31">
                  <c:v>37273</c:v>
                </c:pt>
                <c:pt idx="32">
                  <c:v>37364</c:v>
                </c:pt>
                <c:pt idx="33">
                  <c:v>37393</c:v>
                </c:pt>
                <c:pt idx="34">
                  <c:v>37454</c:v>
                </c:pt>
                <c:pt idx="35">
                  <c:v>37487</c:v>
                </c:pt>
                <c:pt idx="36">
                  <c:v>37512</c:v>
                </c:pt>
                <c:pt idx="37">
                  <c:v>37546</c:v>
                </c:pt>
                <c:pt idx="38">
                  <c:v>37575</c:v>
                </c:pt>
                <c:pt idx="39">
                  <c:v>37602</c:v>
                </c:pt>
                <c:pt idx="40">
                  <c:v>37678</c:v>
                </c:pt>
                <c:pt idx="41">
                  <c:v>37785</c:v>
                </c:pt>
                <c:pt idx="42">
                  <c:v>37875</c:v>
                </c:pt>
                <c:pt idx="43">
                  <c:v>37961</c:v>
                </c:pt>
                <c:pt idx="44">
                  <c:v>38004</c:v>
                </c:pt>
                <c:pt idx="45">
                  <c:v>38031</c:v>
                </c:pt>
                <c:pt idx="46">
                  <c:v>38059</c:v>
                </c:pt>
                <c:pt idx="47">
                  <c:v>38085</c:v>
                </c:pt>
                <c:pt idx="48">
                  <c:v>38115</c:v>
                </c:pt>
                <c:pt idx="49">
                  <c:v>38150</c:v>
                </c:pt>
                <c:pt idx="50">
                  <c:v>38211</c:v>
                </c:pt>
                <c:pt idx="51">
                  <c:v>38269</c:v>
                </c:pt>
                <c:pt idx="52">
                  <c:v>38297</c:v>
                </c:pt>
                <c:pt idx="53">
                  <c:v>38359</c:v>
                </c:pt>
                <c:pt idx="54">
                  <c:v>38408.541666666664</c:v>
                </c:pt>
                <c:pt idx="55">
                  <c:v>38414.47222222222</c:v>
                </c:pt>
                <c:pt idx="56">
                  <c:v>38451.41527777778</c:v>
                </c:pt>
                <c:pt idx="57">
                  <c:v>38479.40625</c:v>
                </c:pt>
                <c:pt idx="58">
                  <c:v>38514.40625</c:v>
                </c:pt>
                <c:pt idx="59">
                  <c:v>38542.38888888889</c:v>
                </c:pt>
                <c:pt idx="60">
                  <c:v>38576.68819444445</c:v>
                </c:pt>
                <c:pt idx="61">
                  <c:v>38605.39861111111</c:v>
                </c:pt>
                <c:pt idx="62">
                  <c:v>38633.38888888889</c:v>
                </c:pt>
                <c:pt idx="63">
                  <c:v>38661.41736111111</c:v>
                </c:pt>
                <c:pt idx="64">
                  <c:v>38690.41180555556</c:v>
                </c:pt>
                <c:pt idx="65">
                  <c:v>38731.41458333333</c:v>
                </c:pt>
                <c:pt idx="66">
                  <c:v>38759.40347222222</c:v>
                </c:pt>
                <c:pt idx="67">
                  <c:v>38787.40277777778</c:v>
                </c:pt>
                <c:pt idx="68">
                  <c:v>38815.34166666667</c:v>
                </c:pt>
                <c:pt idx="69">
                  <c:v>38878.38333333333</c:v>
                </c:pt>
                <c:pt idx="70">
                  <c:v>38938.35902777778</c:v>
                </c:pt>
                <c:pt idx="71">
                  <c:v>38968.666666666664</c:v>
                </c:pt>
                <c:pt idx="72">
                  <c:v>39011.375</c:v>
                </c:pt>
                <c:pt idx="73">
                  <c:v>39034.38402777778</c:v>
                </c:pt>
                <c:pt idx="74">
                  <c:v>39102.37847222222</c:v>
                </c:pt>
                <c:pt idx="75">
                  <c:v>39131.44305555556</c:v>
                </c:pt>
                <c:pt idx="76">
                  <c:v>39159.44652777778</c:v>
                </c:pt>
                <c:pt idx="77">
                  <c:v>39214.81527777778</c:v>
                </c:pt>
                <c:pt idx="78">
                  <c:v>39243.44305555556</c:v>
                </c:pt>
                <c:pt idx="79">
                  <c:v>39270.81041666667</c:v>
                </c:pt>
                <c:pt idx="80">
                  <c:v>39341.489583333336</c:v>
                </c:pt>
                <c:pt idx="81">
                  <c:v>39366.66388888889</c:v>
                </c:pt>
                <c:pt idx="82">
                  <c:v>39402.4125</c:v>
                </c:pt>
                <c:pt idx="83">
                  <c:v>39427.54861111111</c:v>
                </c:pt>
                <c:pt idx="84">
                  <c:v>39460.57986111111</c:v>
                </c:pt>
                <c:pt idx="85">
                  <c:v>39493.77916666667</c:v>
                </c:pt>
                <c:pt idx="86">
                  <c:v>39523.44305555556</c:v>
                </c:pt>
                <c:pt idx="87">
                  <c:v>39551.79236111111</c:v>
                </c:pt>
                <c:pt idx="88">
                  <c:v>39577.81041666667</c:v>
                </c:pt>
                <c:pt idx="89">
                  <c:v>39618.83125</c:v>
                </c:pt>
                <c:pt idx="90">
                  <c:v>39649.48611111111</c:v>
                </c:pt>
                <c:pt idx="91">
                  <c:v>39686.833333333336</c:v>
                </c:pt>
                <c:pt idx="92">
                  <c:v>39712.50555555556</c:v>
                </c:pt>
                <c:pt idx="93">
                  <c:v>39732.788194444445</c:v>
                </c:pt>
                <c:pt idx="94">
                  <c:v>39774.74166666667</c:v>
                </c:pt>
                <c:pt idx="95">
                  <c:v>39794.74375</c:v>
                </c:pt>
                <c:pt idx="96">
                  <c:v>39837.708333333336</c:v>
                </c:pt>
                <c:pt idx="97">
                  <c:v>39866.7375</c:v>
                </c:pt>
                <c:pt idx="98">
                  <c:v>39887.57777777778</c:v>
                </c:pt>
                <c:pt idx="99">
                  <c:v>39914.64166666667</c:v>
                </c:pt>
                <c:pt idx="100">
                  <c:v>39950.51180555556</c:v>
                </c:pt>
                <c:pt idx="101">
                  <c:v>39977.864583333336</c:v>
                </c:pt>
                <c:pt idx="102">
                  <c:v>40006.555555555555</c:v>
                </c:pt>
                <c:pt idx="103">
                  <c:v>40045.870833333334</c:v>
                </c:pt>
                <c:pt idx="104">
                  <c:v>40076.839583333334</c:v>
                </c:pt>
                <c:pt idx="105">
                  <c:v>40102.779861111114</c:v>
                </c:pt>
                <c:pt idx="106">
                  <c:v>40132.5875</c:v>
                </c:pt>
                <c:pt idx="107">
                  <c:v>40159.76180555556</c:v>
                </c:pt>
                <c:pt idx="108">
                  <c:v>40200.770833333336</c:v>
                </c:pt>
                <c:pt idx="109">
                  <c:v>40233.52777777778</c:v>
                </c:pt>
                <c:pt idx="110">
                  <c:v>40256.43402777778</c:v>
                </c:pt>
                <c:pt idx="111">
                  <c:v>40284.495833333334</c:v>
                </c:pt>
                <c:pt idx="112">
                  <c:v>40316.822916666664</c:v>
                </c:pt>
                <c:pt idx="113">
                  <c:v>40351.84722222222</c:v>
                </c:pt>
                <c:pt idx="114">
                  <c:v>40381.89097222222</c:v>
                </c:pt>
                <c:pt idx="115">
                  <c:v>40407.74375</c:v>
                </c:pt>
                <c:pt idx="116">
                  <c:v>40437.85972222222</c:v>
                </c:pt>
                <c:pt idx="117">
                  <c:v>40695.59375</c:v>
                </c:pt>
                <c:pt idx="118">
                  <c:v>40695.59444444445</c:v>
                </c:pt>
                <c:pt idx="119">
                  <c:v>40746.504166666666</c:v>
                </c:pt>
                <c:pt idx="120">
                  <c:v>40871.479166666664</c:v>
                </c:pt>
                <c:pt idx="121">
                  <c:v>40898.40902777778</c:v>
                </c:pt>
                <c:pt idx="122">
                  <c:v>40953.475694444445</c:v>
                </c:pt>
                <c:pt idx="123">
                  <c:v>41029.39236111111</c:v>
                </c:pt>
                <c:pt idx="124">
                  <c:v>41080.364583333336</c:v>
                </c:pt>
                <c:pt idx="125">
                  <c:v>41145.385416666664</c:v>
                </c:pt>
                <c:pt idx="126">
                  <c:v>41177.368055555555</c:v>
                </c:pt>
                <c:pt idx="127">
                  <c:v>41207.375</c:v>
                </c:pt>
                <c:pt idx="128">
                  <c:v>41235.364583333336</c:v>
                </c:pt>
                <c:pt idx="129">
                  <c:v>41263.395833333336</c:v>
                </c:pt>
                <c:pt idx="130">
                  <c:v>41352.36111111111</c:v>
                </c:pt>
                <c:pt idx="131">
                  <c:v>41367.375</c:v>
                </c:pt>
                <c:pt idx="132">
                  <c:v>41403.37152777778</c:v>
                </c:pt>
                <c:pt idx="133">
                  <c:v>41443.354166666664</c:v>
                </c:pt>
                <c:pt idx="134">
                  <c:v>41467.375</c:v>
                </c:pt>
                <c:pt idx="135">
                  <c:v>41512.385416666664</c:v>
                </c:pt>
                <c:pt idx="136">
                  <c:v>41606.375</c:v>
                </c:pt>
                <c:pt idx="137">
                  <c:v>41627.381944444445</c:v>
                </c:pt>
                <c:pt idx="138">
                  <c:v>41653.36111111111</c:v>
                </c:pt>
                <c:pt idx="139">
                  <c:v>41697.40972222222</c:v>
                </c:pt>
                <c:pt idx="140">
                  <c:v>41718.368055555555</c:v>
                </c:pt>
                <c:pt idx="141">
                  <c:v>41751.368055555555</c:v>
                </c:pt>
                <c:pt idx="142">
                  <c:v>41779.493055555555</c:v>
                </c:pt>
                <c:pt idx="143">
                  <c:v>41814.354166666664</c:v>
                </c:pt>
                <c:pt idx="144">
                  <c:v>41831.416666666664</c:v>
                </c:pt>
                <c:pt idx="145">
                  <c:v>41877.416666666664</c:v>
                </c:pt>
                <c:pt idx="146">
                  <c:v>41905.375</c:v>
                </c:pt>
                <c:pt idx="147">
                  <c:v>41961.395833333336</c:v>
                </c:pt>
                <c:pt idx="148">
                  <c:v>41985.375</c:v>
                </c:pt>
                <c:pt idx="149">
                  <c:v>42047.40972222222</c:v>
                </c:pt>
                <c:pt idx="150">
                  <c:v>43215.46944444445</c:v>
                </c:pt>
              </c:strCache>
            </c:strRef>
          </c:xVal>
          <c:yVal>
            <c:numRef>
              <c:f>'PA 2716-3-0010'!$S$3:$S$153</c:f>
              <c:numCache>
                <c:ptCount val="15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</c:numCache>
            </c:numRef>
          </c:yVal>
          <c:smooth val="0"/>
        </c:ser>
        <c:axId val="49614130"/>
        <c:axId val="43873987"/>
      </c:scatterChart>
      <c:valAx>
        <c:axId val="49614130"/>
        <c:scaling>
          <c:orientation val="minMax"/>
          <c:min val="28764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873987"/>
        <c:crosses val="autoZero"/>
        <c:crossBetween val="midCat"/>
        <c:dispUnits/>
        <c:majorUnit val="365.25"/>
        <c:minorUnit val="365.25"/>
      </c:valAx>
      <c:valAx>
        <c:axId val="43873987"/>
        <c:scaling>
          <c:orientation val="minMax"/>
          <c:min val="47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14130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675"/>
          <c:y val="0.952"/>
          <c:w val="0.564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2716-3-0010 (JAULIN MMA)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2716-3-0010'!$Z$3:$Z$14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2716-3-0010'!$AD$3:$AD$14</c:f>
              <c:numCache>
                <c:ptCount val="12"/>
                <c:pt idx="0">
                  <c:v>11</c:v>
                </c:pt>
                <c:pt idx="1">
                  <c:v>13</c:v>
                </c:pt>
                <c:pt idx="2">
                  <c:v>15</c:v>
                </c:pt>
                <c:pt idx="3">
                  <c:v>12</c:v>
                </c:pt>
                <c:pt idx="4">
                  <c:v>12</c:v>
                </c:pt>
                <c:pt idx="5">
                  <c:v>13</c:v>
                </c:pt>
                <c:pt idx="6">
                  <c:v>13</c:v>
                </c:pt>
                <c:pt idx="7">
                  <c:v>11</c:v>
                </c:pt>
                <c:pt idx="8">
                  <c:v>16</c:v>
                </c:pt>
                <c:pt idx="9">
                  <c:v>10</c:v>
                </c:pt>
                <c:pt idx="10">
                  <c:v>11</c:v>
                </c:pt>
                <c:pt idx="11">
                  <c:v>13</c:v>
                </c:pt>
              </c:numCache>
            </c:numRef>
          </c:val>
        </c:ser>
        <c:axId val="59321564"/>
        <c:axId val="64132029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2716-3-0010'!$Z$3:$Z$14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2716-3-0010'!$AA$3:$AA$14</c:f>
              <c:numCache>
                <c:ptCount val="12"/>
                <c:pt idx="0">
                  <c:v>481.241</c:v>
                </c:pt>
                <c:pt idx="1">
                  <c:v>481.471</c:v>
                </c:pt>
                <c:pt idx="2">
                  <c:v>481.611</c:v>
                </c:pt>
                <c:pt idx="3">
                  <c:v>485.581</c:v>
                </c:pt>
                <c:pt idx="4">
                  <c:v>481.381</c:v>
                </c:pt>
                <c:pt idx="5">
                  <c:v>481.571</c:v>
                </c:pt>
                <c:pt idx="6">
                  <c:v>482.941</c:v>
                </c:pt>
                <c:pt idx="7">
                  <c:v>481.501</c:v>
                </c:pt>
                <c:pt idx="8">
                  <c:v>481.661</c:v>
                </c:pt>
                <c:pt idx="9">
                  <c:v>481.661</c:v>
                </c:pt>
                <c:pt idx="10">
                  <c:v>481.481</c:v>
                </c:pt>
                <c:pt idx="11">
                  <c:v>481.491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2716-3-0010'!$Z$3:$Z$14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2716-3-0010'!$AB$3:$AB$14</c:f>
              <c:numCache>
                <c:ptCount val="12"/>
                <c:pt idx="0">
                  <c:v>480.291</c:v>
                </c:pt>
                <c:pt idx="1">
                  <c:v>479.811</c:v>
                </c:pt>
                <c:pt idx="2">
                  <c:v>480.091</c:v>
                </c:pt>
                <c:pt idx="3">
                  <c:v>480.646</c:v>
                </c:pt>
                <c:pt idx="4">
                  <c:v>480.051</c:v>
                </c:pt>
                <c:pt idx="5">
                  <c:v>480.431</c:v>
                </c:pt>
                <c:pt idx="6">
                  <c:v>479.721</c:v>
                </c:pt>
                <c:pt idx="7">
                  <c:v>480.361</c:v>
                </c:pt>
                <c:pt idx="8">
                  <c:v>479.641</c:v>
                </c:pt>
                <c:pt idx="9">
                  <c:v>479.261</c:v>
                </c:pt>
                <c:pt idx="10">
                  <c:v>479.441</c:v>
                </c:pt>
                <c:pt idx="11">
                  <c:v>479.061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2716-3-0010'!$Z$3:$Z$14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2716-3-0010'!$AC$3:$AC$14</c:f>
              <c:numCache>
                <c:ptCount val="12"/>
                <c:pt idx="0">
                  <c:v>480.8083636363636</c:v>
                </c:pt>
                <c:pt idx="1">
                  <c:v>480.80938461538454</c:v>
                </c:pt>
                <c:pt idx="2">
                  <c:v>480.8960666666666</c:v>
                </c:pt>
                <c:pt idx="3">
                  <c:v>481.2716666666667</c:v>
                </c:pt>
                <c:pt idx="4">
                  <c:v>480.83041666666674</c:v>
                </c:pt>
                <c:pt idx="5">
                  <c:v>480.9658461538462</c:v>
                </c:pt>
                <c:pt idx="6">
                  <c:v>480.9371538461537</c:v>
                </c:pt>
                <c:pt idx="7">
                  <c:v>480.8306363636364</c:v>
                </c:pt>
                <c:pt idx="8">
                  <c:v>480.6133125</c:v>
                </c:pt>
                <c:pt idx="9">
                  <c:v>480.3780999999999</c:v>
                </c:pt>
                <c:pt idx="10">
                  <c:v>480.4339090909091</c:v>
                </c:pt>
                <c:pt idx="11">
                  <c:v>480.4407692307692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2716-3-0010'!$Z$3:$Z$14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2716-3-0010'!$AE$3:$AE$14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marker val="1"/>
        <c:axId val="40317350"/>
        <c:axId val="27311831"/>
      </c:lineChart>
      <c:catAx>
        <c:axId val="4031735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311831"/>
        <c:crosses val="autoZero"/>
        <c:auto val="1"/>
        <c:lblOffset val="100"/>
        <c:tickLblSkip val="1"/>
        <c:noMultiLvlLbl val="0"/>
      </c:catAx>
      <c:valAx>
        <c:axId val="27311831"/>
        <c:scaling>
          <c:orientation val="minMax"/>
          <c:min val="47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17350"/>
        <c:crossesAt val="1"/>
        <c:crossBetween val="between"/>
        <c:dispUnits/>
        <c:minorUnit val="1"/>
      </c:valAx>
      <c:catAx>
        <c:axId val="59321564"/>
        <c:scaling>
          <c:orientation val="minMax"/>
        </c:scaling>
        <c:axPos val="b"/>
        <c:delete val="1"/>
        <c:majorTickMark val="out"/>
        <c:minorTickMark val="none"/>
        <c:tickLblPos val="none"/>
        <c:crossAx val="64132029"/>
        <c:crosses val="autoZero"/>
        <c:auto val="1"/>
        <c:lblOffset val="100"/>
        <c:tickLblSkip val="1"/>
        <c:noMultiLvlLbl val="0"/>
      </c:catAx>
      <c:valAx>
        <c:axId val="64132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21564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2"/>
          <c:w val="0.665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2716-3-0010 (JAULIN MMA)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2716-3-0010'!$Z$3:$Z$14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2716-3-0010'!$AG$3:$AG$14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2716-3-0010'!$Z$3:$Z$14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2716-3-0010'!$AH$3:$AH$14</c:f>
              <c:numCach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</c:ser>
        <c:axId val="44479888"/>
        <c:axId val="64774673"/>
      </c:barChart>
      <c:catAx>
        <c:axId val="4447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774673"/>
        <c:crosses val="autoZero"/>
        <c:auto val="1"/>
        <c:lblOffset val="100"/>
        <c:tickLblSkip val="1"/>
        <c:noMultiLvlLbl val="0"/>
      </c:catAx>
      <c:valAx>
        <c:axId val="6477467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79888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6"/>
          <c:y val="0.952"/>
          <c:w val="0.126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2716-3-0010'!$AI$2:$AI$37</c:f>
              <c:numCache/>
            </c:numRef>
          </c:cat>
          <c:val>
            <c:numRef>
              <c:f>'PA 2716-3-0010'!$AJ$2:$AJ$37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2716-3-0010'!$AI$2:$AI$37</c:f>
              <c:numCache/>
            </c:numRef>
          </c:cat>
          <c:val>
            <c:numRef>
              <c:f>'PA 2716-3-0010'!$AK$2:$AK$37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2716-3-0010'!$AI$2:$AI$37</c:f>
              <c:numCache/>
            </c:numRef>
          </c:cat>
          <c:val>
            <c:numRef>
              <c:f>'PA 2716-3-0010'!$AL$2:$AL$37</c:f>
              <c:numCache/>
            </c:numRef>
          </c:val>
          <c:smooth val="1"/>
        </c:ser>
        <c:marker val="1"/>
        <c:axId val="46101146"/>
        <c:axId val="12257131"/>
      </c:lineChart>
      <c:dateAx>
        <c:axId val="46101146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57131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1225713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0114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546157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14062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71.710937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str">
        <f>RIGHT(VLOOKUP("Extrapolado",$E$3:$N$153,10,FALSE),9)</f>
        <v>271630001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485.581</v>
      </c>
      <c r="AB2">
        <f>MIN(AB3:AB14)</f>
        <v>479.061</v>
      </c>
      <c r="AC2">
        <v>480.77368666666666</v>
      </c>
      <c r="AD2">
        <f>SUM(AD3:AD14)</f>
        <v>150</v>
      </c>
      <c r="AJ2" s="2"/>
      <c r="AK2" s="2"/>
      <c r="AL2" s="2"/>
    </row>
    <row r="3" spans="1:38" ht="12.75">
      <c r="A3" s="11">
        <v>29019</v>
      </c>
      <c r="B3" s="12">
        <v>481.156</v>
      </c>
      <c r="C3" s="12">
        <v>578.821</v>
      </c>
      <c r="D3" s="12" t="s">
        <v>55</v>
      </c>
      <c r="E3" s="12" t="s">
        <v>56</v>
      </c>
      <c r="F3" t="s">
        <v>57</v>
      </c>
      <c r="G3">
        <v>97.665</v>
      </c>
      <c r="H3">
        <v>0</v>
      </c>
      <c r="K3" t="s">
        <v>58</v>
      </c>
      <c r="L3" t="s">
        <v>59</v>
      </c>
      <c r="M3" t="s">
        <v>60</v>
      </c>
      <c r="N3" t="s">
        <v>61</v>
      </c>
      <c r="O3" t="e">
        <f>IF(EXACT(E3,"Nivel Dinámico"),IF(B3=0,NA(),B3),NA())</f>
        <v>#N/A</v>
      </c>
      <c r="P3" t="e">
        <f>IF(AND(EXACT(E3,"Nivel Estático"),NOT(EXACT(F3,"SONDA AUTOMÁTICA"))),IF(B3=0,NA(),B3),NA())</f>
        <v>#N/A</v>
      </c>
      <c r="Q3">
        <f>IF(ISNA(P3),IF(ISNA(R3),IF(ISNA(S3),"",S3),R3),P3)</f>
        <v>481.156</v>
      </c>
      <c r="R3" s="10">
        <f>IF(EXACT(E3,"Extrapolado"),IF(B3=0,NA(),B3),NA())</f>
        <v>481.156</v>
      </c>
      <c r="S3" s="2" t="e">
        <f>IF(EXACT(F3,"SONDA AUTOMÁTICA"),IF(B3=0,NA(),B3),NA())</f>
        <v>#N/A</v>
      </c>
      <c r="Z3" t="s">
        <v>23</v>
      </c>
      <c r="AA3">
        <v>481.241</v>
      </c>
      <c r="AB3">
        <v>480.291</v>
      </c>
      <c r="AC3">
        <v>480.8083636363636</v>
      </c>
      <c r="AD3">
        <v>11</v>
      </c>
      <c r="AE3" t="e">
        <f>NA()</f>
        <v>#N/A</v>
      </c>
      <c r="AG3" t="e">
        <f>IF(AE3&gt;=AC3,0.5*(1+((AE3-AC3)/(AA3-AC3))),(AE3-AB3)/(2*(AC3-AB3)))</f>
        <v>#N/A</v>
      </c>
      <c r="AH3" t="e">
        <f>IF(AE3&gt;=$AC$2,0.5*(1+((AE3-$AC$2)/($AA$2-$AC$2))),(AE3-$AB$2)/(2*($AC$2-$AB$2)))</f>
        <v>#N/A</v>
      </c>
      <c r="AJ3" s="2"/>
      <c r="AK3" s="2"/>
      <c r="AL3" s="2"/>
    </row>
    <row r="4" spans="1:38" ht="12.75">
      <c r="A4" s="11">
        <v>32657</v>
      </c>
      <c r="B4" s="12">
        <v>480.745</v>
      </c>
      <c r="C4" s="12">
        <v>578.821</v>
      </c>
      <c r="D4" s="12" t="s">
        <v>55</v>
      </c>
      <c r="E4" s="12" t="s">
        <v>56</v>
      </c>
      <c r="F4" t="s">
        <v>57</v>
      </c>
      <c r="G4">
        <v>98.076</v>
      </c>
      <c r="H4">
        <v>0</v>
      </c>
      <c r="K4" t="s">
        <v>58</v>
      </c>
      <c r="L4" t="s">
        <v>59</v>
      </c>
      <c r="M4" t="s">
        <v>60</v>
      </c>
      <c r="N4" t="s">
        <v>61</v>
      </c>
      <c r="O4" t="e">
        <f aca="true" t="shared" si="0" ref="O4:O67">IF(EXACT(E4,"Nivel Dinámico"),IF(B4=0,NA(),B4),NA())</f>
        <v>#N/A</v>
      </c>
      <c r="P4" t="e">
        <f aca="true" t="shared" si="1" ref="P4:P67">IF(AND(EXACT(E4,"Nivel Estático"),NOT(EXACT(F4,"SONDA AUTOMÁTICA"))),IF(B4=0,NA(),B4),NA())</f>
        <v>#N/A</v>
      </c>
      <c r="Q4">
        <f aca="true" t="shared" si="2" ref="Q4:Q67">IF(ISNA(P4),IF(ISNA(R4),IF(ISNA(S4),"",S4),R4),P4)</f>
        <v>480.745</v>
      </c>
      <c r="R4" s="10">
        <f aca="true" t="shared" si="3" ref="R4:R67">IF(EXACT(E4,"Extrapolado"),IF(B4=0,NA(),B4),NA())</f>
        <v>480.745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481.471</v>
      </c>
      <c r="AB4">
        <v>479.811</v>
      </c>
      <c r="AC4">
        <v>480.80938461538454</v>
      </c>
      <c r="AD4">
        <v>13</v>
      </c>
      <c r="AE4" t="e">
        <f>NA()</f>
        <v>#N/A</v>
      </c>
      <c r="AG4" t="e">
        <f aca="true" t="shared" si="5" ref="AG4:AG14">IF(AE4&gt;=AC4,0.5*(1+((AE4-AC4)/(AA4-AC4))),(AE4-AB4)/(2*(AC4-AB4)))</f>
        <v>#N/A</v>
      </c>
      <c r="AH4" t="e">
        <f aca="true" t="shared" si="6" ref="AH4:AH14">IF(AE4&gt;=$AC$2,0.5*(1+((AE4-$AC$2)/($AA$2-$AC$2))),(AE4-$AB$2)/(2*($AC$2-$AB$2)))</f>
        <v>#N/A</v>
      </c>
      <c r="AJ4" s="2"/>
      <c r="AK4" s="2"/>
      <c r="AL4" s="2"/>
    </row>
    <row r="5" spans="1:38" ht="12.75">
      <c r="A5" s="11">
        <v>32678</v>
      </c>
      <c r="B5" s="12">
        <v>481.067</v>
      </c>
      <c r="C5" s="12">
        <v>578.821</v>
      </c>
      <c r="D5" s="12" t="s">
        <v>55</v>
      </c>
      <c r="E5" s="12" t="s">
        <v>56</v>
      </c>
      <c r="F5" t="s">
        <v>57</v>
      </c>
      <c r="G5">
        <v>97.754</v>
      </c>
      <c r="H5">
        <v>0</v>
      </c>
      <c r="K5" t="s">
        <v>58</v>
      </c>
      <c r="L5" t="s">
        <v>59</v>
      </c>
      <c r="M5" t="s">
        <v>60</v>
      </c>
      <c r="N5" t="s">
        <v>61</v>
      </c>
      <c r="O5" t="e">
        <f t="shared" si="0"/>
        <v>#N/A</v>
      </c>
      <c r="P5" t="e">
        <f t="shared" si="1"/>
        <v>#N/A</v>
      </c>
      <c r="Q5">
        <f t="shared" si="2"/>
        <v>481.067</v>
      </c>
      <c r="R5" s="10">
        <f t="shared" si="3"/>
        <v>481.067</v>
      </c>
      <c r="S5" s="2" t="e">
        <f t="shared" si="4"/>
        <v>#N/A</v>
      </c>
      <c r="Z5" t="s">
        <v>25</v>
      </c>
      <c r="AA5">
        <v>481.611</v>
      </c>
      <c r="AB5">
        <v>480.091</v>
      </c>
      <c r="AC5">
        <v>480.8960666666666</v>
      </c>
      <c r="AD5">
        <v>15</v>
      </c>
      <c r="AE5" t="e">
        <f>NA()</f>
        <v>#N/A</v>
      </c>
      <c r="AG5" t="e">
        <f t="shared" si="5"/>
        <v>#N/A</v>
      </c>
      <c r="AH5" t="e">
        <f t="shared" si="6"/>
        <v>#N/A</v>
      </c>
      <c r="AJ5" s="2"/>
      <c r="AK5" s="2"/>
      <c r="AL5" s="2"/>
    </row>
    <row r="6" spans="1:38" ht="12.75">
      <c r="A6" s="11">
        <v>32771</v>
      </c>
      <c r="B6" s="12">
        <v>481.152</v>
      </c>
      <c r="C6" s="12">
        <v>578.821</v>
      </c>
      <c r="D6" s="12" t="s">
        <v>55</v>
      </c>
      <c r="E6" s="12" t="s">
        <v>56</v>
      </c>
      <c r="F6" t="s">
        <v>57</v>
      </c>
      <c r="G6">
        <v>97.669</v>
      </c>
      <c r="H6">
        <v>0</v>
      </c>
      <c r="K6" t="s">
        <v>58</v>
      </c>
      <c r="L6" t="s">
        <v>59</v>
      </c>
      <c r="M6" t="s">
        <v>60</v>
      </c>
      <c r="N6" t="s">
        <v>61</v>
      </c>
      <c r="O6" t="e">
        <f t="shared" si="0"/>
        <v>#N/A</v>
      </c>
      <c r="P6" t="e">
        <f t="shared" si="1"/>
        <v>#N/A</v>
      </c>
      <c r="Q6">
        <f t="shared" si="2"/>
        <v>481.152</v>
      </c>
      <c r="R6" s="10">
        <f t="shared" si="3"/>
        <v>481.152</v>
      </c>
      <c r="S6" s="2" t="e">
        <f t="shared" si="4"/>
        <v>#N/A</v>
      </c>
      <c r="Z6" t="s">
        <v>26</v>
      </c>
      <c r="AA6">
        <v>485.581</v>
      </c>
      <c r="AB6">
        <v>480.646</v>
      </c>
      <c r="AC6">
        <v>481.2716666666667</v>
      </c>
      <c r="AD6">
        <v>12</v>
      </c>
      <c r="AE6" t="e">
        <f>NA()</f>
        <v>#N/A</v>
      </c>
      <c r="AG6" t="e">
        <f t="shared" si="5"/>
        <v>#N/A</v>
      </c>
      <c r="AH6" t="e">
        <f t="shared" si="6"/>
        <v>#N/A</v>
      </c>
      <c r="AJ6" s="2"/>
      <c r="AK6" s="2"/>
      <c r="AL6" s="2"/>
    </row>
    <row r="7" spans="1:38" ht="12.75">
      <c r="A7" s="11">
        <v>32869</v>
      </c>
      <c r="B7" s="12">
        <v>481.115</v>
      </c>
      <c r="C7" s="12">
        <v>578.821</v>
      </c>
      <c r="D7" s="12" t="s">
        <v>55</v>
      </c>
      <c r="E7" s="12" t="s">
        <v>56</v>
      </c>
      <c r="F7" t="s">
        <v>57</v>
      </c>
      <c r="G7">
        <v>97.706</v>
      </c>
      <c r="H7">
        <v>0</v>
      </c>
      <c r="K7" t="s">
        <v>58</v>
      </c>
      <c r="L7" t="s">
        <v>59</v>
      </c>
      <c r="M7" t="s">
        <v>60</v>
      </c>
      <c r="N7" t="s">
        <v>61</v>
      </c>
      <c r="O7" t="e">
        <f t="shared" si="0"/>
        <v>#N/A</v>
      </c>
      <c r="P7" t="e">
        <f t="shared" si="1"/>
        <v>#N/A</v>
      </c>
      <c r="Q7">
        <f t="shared" si="2"/>
        <v>481.115</v>
      </c>
      <c r="R7" s="10">
        <f t="shared" si="3"/>
        <v>481.115</v>
      </c>
      <c r="S7" s="2" t="e">
        <f t="shared" si="4"/>
        <v>#N/A</v>
      </c>
      <c r="Y7" t="s">
        <v>35</v>
      </c>
      <c r="Z7" t="s">
        <v>27</v>
      </c>
      <c r="AA7">
        <v>481.381</v>
      </c>
      <c r="AB7">
        <v>480.051</v>
      </c>
      <c r="AC7">
        <v>480.83041666666674</v>
      </c>
      <c r="AD7">
        <v>12</v>
      </c>
      <c r="AE7" t="e">
        <f>NA()</f>
        <v>#N/A</v>
      </c>
      <c r="AG7" t="e">
        <f t="shared" si="5"/>
        <v>#N/A</v>
      </c>
      <c r="AH7" t="e">
        <f t="shared" si="6"/>
        <v>#N/A</v>
      </c>
      <c r="AJ7" s="2"/>
      <c r="AK7" s="2"/>
      <c r="AL7" s="2"/>
    </row>
    <row r="8" spans="1:38" ht="12.75">
      <c r="A8" s="11">
        <v>32900</v>
      </c>
      <c r="B8" s="12">
        <v>481.03</v>
      </c>
      <c r="C8" s="12">
        <v>578.821</v>
      </c>
      <c r="D8" s="12" t="s">
        <v>55</v>
      </c>
      <c r="E8" s="12" t="s">
        <v>56</v>
      </c>
      <c r="F8" t="s">
        <v>57</v>
      </c>
      <c r="G8">
        <v>97.791</v>
      </c>
      <c r="H8">
        <v>0</v>
      </c>
      <c r="K8" t="s">
        <v>58</v>
      </c>
      <c r="L8" t="s">
        <v>59</v>
      </c>
      <c r="M8" t="s">
        <v>60</v>
      </c>
      <c r="N8" t="s">
        <v>61</v>
      </c>
      <c r="O8" t="e">
        <f t="shared" si="0"/>
        <v>#N/A</v>
      </c>
      <c r="P8" t="e">
        <f t="shared" si="1"/>
        <v>#N/A</v>
      </c>
      <c r="Q8">
        <f t="shared" si="2"/>
        <v>481.03</v>
      </c>
      <c r="R8" s="10">
        <f t="shared" si="3"/>
        <v>481.03</v>
      </c>
      <c r="S8" s="2" t="e">
        <f t="shared" si="4"/>
        <v>#N/A</v>
      </c>
      <c r="Z8" t="s">
        <v>28</v>
      </c>
      <c r="AA8">
        <v>481.571</v>
      </c>
      <c r="AB8">
        <v>480.431</v>
      </c>
      <c r="AC8">
        <v>480.9658461538462</v>
      </c>
      <c r="AD8">
        <v>13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34845</v>
      </c>
      <c r="B9" s="12">
        <v>480.62</v>
      </c>
      <c r="C9" s="12">
        <v>578.821</v>
      </c>
      <c r="D9" s="12" t="s">
        <v>55</v>
      </c>
      <c r="E9" s="12" t="s">
        <v>56</v>
      </c>
      <c r="F9" t="s">
        <v>57</v>
      </c>
      <c r="G9">
        <v>98.201</v>
      </c>
      <c r="H9">
        <v>0</v>
      </c>
      <c r="K9" t="s">
        <v>58</v>
      </c>
      <c r="L9" t="s">
        <v>59</v>
      </c>
      <c r="M9" t="s">
        <v>60</v>
      </c>
      <c r="N9" t="s">
        <v>61</v>
      </c>
      <c r="O9" t="e">
        <f t="shared" si="0"/>
        <v>#N/A</v>
      </c>
      <c r="P9" t="e">
        <f t="shared" si="1"/>
        <v>#N/A</v>
      </c>
      <c r="Q9">
        <f t="shared" si="2"/>
        <v>480.62</v>
      </c>
      <c r="R9" s="10">
        <f t="shared" si="3"/>
        <v>480.62</v>
      </c>
      <c r="S9" s="2" t="e">
        <f t="shared" si="4"/>
        <v>#N/A</v>
      </c>
      <c r="Z9" t="s">
        <v>29</v>
      </c>
      <c r="AA9">
        <v>482.941</v>
      </c>
      <c r="AB9">
        <v>479.721</v>
      </c>
      <c r="AC9">
        <v>480.9371538461537</v>
      </c>
      <c r="AD9">
        <v>13</v>
      </c>
      <c r="AE9" t="e">
        <f>NA()</f>
        <v>#N/A</v>
      </c>
      <c r="AG9" t="e">
        <f t="shared" si="5"/>
        <v>#N/A</v>
      </c>
      <c r="AH9" t="e">
        <f t="shared" si="6"/>
        <v>#N/A</v>
      </c>
      <c r="AJ9" s="2"/>
      <c r="AK9" s="2"/>
      <c r="AL9" s="2"/>
    </row>
    <row r="10" spans="1:38" ht="12.75">
      <c r="A10" s="11">
        <v>35003</v>
      </c>
      <c r="B10" s="12">
        <v>480.918</v>
      </c>
      <c r="C10" s="12">
        <v>578.821</v>
      </c>
      <c r="D10" s="12" t="s">
        <v>55</v>
      </c>
      <c r="E10" s="12" t="s">
        <v>56</v>
      </c>
      <c r="F10" t="s">
        <v>57</v>
      </c>
      <c r="G10">
        <v>97.903</v>
      </c>
      <c r="H10">
        <v>0</v>
      </c>
      <c r="K10" t="s">
        <v>58</v>
      </c>
      <c r="L10" t="s">
        <v>59</v>
      </c>
      <c r="M10" t="s">
        <v>60</v>
      </c>
      <c r="N10" t="s">
        <v>61</v>
      </c>
      <c r="O10" t="e">
        <f t="shared" si="0"/>
        <v>#N/A</v>
      </c>
      <c r="P10" t="e">
        <f t="shared" si="1"/>
        <v>#N/A</v>
      </c>
      <c r="Q10">
        <f t="shared" si="2"/>
        <v>480.918</v>
      </c>
      <c r="R10" s="10">
        <f t="shared" si="3"/>
        <v>480.918</v>
      </c>
      <c r="S10" s="2" t="e">
        <f t="shared" si="4"/>
        <v>#N/A</v>
      </c>
      <c r="Z10" t="s">
        <v>30</v>
      </c>
      <c r="AA10">
        <v>481.501</v>
      </c>
      <c r="AB10">
        <v>480.361</v>
      </c>
      <c r="AC10">
        <v>480.8306363636364</v>
      </c>
      <c r="AD10">
        <v>11</v>
      </c>
      <c r="AE10" t="e">
        <f>NA()</f>
        <v>#N/A</v>
      </c>
      <c r="AG10" t="e">
        <f t="shared" si="5"/>
        <v>#N/A</v>
      </c>
      <c r="AH10" t="e">
        <f t="shared" si="6"/>
        <v>#N/A</v>
      </c>
      <c r="AJ10" s="2"/>
      <c r="AK10" s="2"/>
      <c r="AL10" s="2"/>
    </row>
    <row r="11" spans="1:38" ht="12.75">
      <c r="A11" s="11">
        <v>35044</v>
      </c>
      <c r="B11" s="12">
        <v>480.626</v>
      </c>
      <c r="C11" s="12">
        <v>578.821</v>
      </c>
      <c r="D11" s="12" t="s">
        <v>55</v>
      </c>
      <c r="E11" s="12" t="s">
        <v>56</v>
      </c>
      <c r="F11" t="s">
        <v>57</v>
      </c>
      <c r="G11">
        <v>98.195</v>
      </c>
      <c r="H11">
        <v>0</v>
      </c>
      <c r="K11" t="s">
        <v>58</v>
      </c>
      <c r="L11" t="s">
        <v>59</v>
      </c>
      <c r="M11" t="s">
        <v>60</v>
      </c>
      <c r="N11" t="s">
        <v>61</v>
      </c>
      <c r="O11" t="e">
        <f t="shared" si="0"/>
        <v>#N/A</v>
      </c>
      <c r="P11" t="e">
        <f t="shared" si="1"/>
        <v>#N/A</v>
      </c>
      <c r="Q11">
        <f t="shared" si="2"/>
        <v>480.626</v>
      </c>
      <c r="R11" s="10">
        <f t="shared" si="3"/>
        <v>480.626</v>
      </c>
      <c r="S11" s="2" t="e">
        <f t="shared" si="4"/>
        <v>#N/A</v>
      </c>
      <c r="Z11" t="s">
        <v>31</v>
      </c>
      <c r="AA11">
        <v>481.661</v>
      </c>
      <c r="AB11">
        <v>479.641</v>
      </c>
      <c r="AC11">
        <v>480.6133125</v>
      </c>
      <c r="AD11">
        <v>16</v>
      </c>
      <c r="AE11" t="e">
        <f>NA()</f>
        <v>#N/A</v>
      </c>
      <c r="AG11" t="e">
        <f t="shared" si="5"/>
        <v>#N/A</v>
      </c>
      <c r="AH11" t="e">
        <f t="shared" si="6"/>
        <v>#N/A</v>
      </c>
      <c r="AJ11" s="2"/>
      <c r="AK11" s="2"/>
      <c r="AL11" s="2"/>
    </row>
    <row r="12" spans="1:38" ht="12.75">
      <c r="A12" s="11">
        <v>35111</v>
      </c>
      <c r="B12" s="12">
        <v>481.153</v>
      </c>
      <c r="C12" s="12">
        <v>578.821</v>
      </c>
      <c r="D12" s="12" t="s">
        <v>55</v>
      </c>
      <c r="E12" s="12" t="s">
        <v>56</v>
      </c>
      <c r="F12" t="s">
        <v>57</v>
      </c>
      <c r="G12">
        <v>97.668</v>
      </c>
      <c r="H12">
        <v>0</v>
      </c>
      <c r="K12" t="s">
        <v>58</v>
      </c>
      <c r="L12" t="s">
        <v>59</v>
      </c>
      <c r="M12" t="s">
        <v>60</v>
      </c>
      <c r="N12" t="s">
        <v>61</v>
      </c>
      <c r="O12" t="e">
        <f t="shared" si="0"/>
        <v>#N/A</v>
      </c>
      <c r="P12" t="e">
        <f t="shared" si="1"/>
        <v>#N/A</v>
      </c>
      <c r="Q12">
        <f t="shared" si="2"/>
        <v>481.153</v>
      </c>
      <c r="R12" s="10">
        <f t="shared" si="3"/>
        <v>481.153</v>
      </c>
      <c r="S12" s="2" t="e">
        <f t="shared" si="4"/>
        <v>#N/A</v>
      </c>
      <c r="Z12" t="s">
        <v>32</v>
      </c>
      <c r="AA12">
        <v>481.661</v>
      </c>
      <c r="AB12">
        <v>479.261</v>
      </c>
      <c r="AC12">
        <v>480.3780999999999</v>
      </c>
      <c r="AD12">
        <v>10</v>
      </c>
      <c r="AE12" t="e">
        <f>NA()</f>
        <v>#N/A</v>
      </c>
      <c r="AG12" t="e">
        <f t="shared" si="5"/>
        <v>#N/A</v>
      </c>
      <c r="AH12" t="e">
        <f t="shared" si="6"/>
        <v>#N/A</v>
      </c>
      <c r="AJ12" s="2"/>
      <c r="AK12" s="2"/>
      <c r="AL12" s="2"/>
    </row>
    <row r="13" spans="1:38" ht="12.75">
      <c r="A13" s="11">
        <v>35185</v>
      </c>
      <c r="B13" s="12">
        <v>480.877</v>
      </c>
      <c r="C13" s="12">
        <v>578.821</v>
      </c>
      <c r="D13" s="12" t="s">
        <v>55</v>
      </c>
      <c r="E13" s="12" t="s">
        <v>56</v>
      </c>
      <c r="F13" t="s">
        <v>57</v>
      </c>
      <c r="G13">
        <v>97.944</v>
      </c>
      <c r="H13">
        <v>0</v>
      </c>
      <c r="K13" t="s">
        <v>58</v>
      </c>
      <c r="L13" t="s">
        <v>59</v>
      </c>
      <c r="M13" t="s">
        <v>60</v>
      </c>
      <c r="N13" t="s">
        <v>61</v>
      </c>
      <c r="O13" t="e">
        <f t="shared" si="0"/>
        <v>#N/A</v>
      </c>
      <c r="P13" t="e">
        <f t="shared" si="1"/>
        <v>#N/A</v>
      </c>
      <c r="Q13">
        <f t="shared" si="2"/>
        <v>480.877</v>
      </c>
      <c r="R13" s="10">
        <f t="shared" si="3"/>
        <v>480.877</v>
      </c>
      <c r="S13" s="2" t="e">
        <f t="shared" si="4"/>
        <v>#N/A</v>
      </c>
      <c r="Z13" t="s">
        <v>33</v>
      </c>
      <c r="AA13">
        <v>481.481</v>
      </c>
      <c r="AB13">
        <v>479.441</v>
      </c>
      <c r="AC13">
        <v>480.4339090909091</v>
      </c>
      <c r="AD13">
        <v>11</v>
      </c>
      <c r="AE13" t="e">
        <f>NA()</f>
        <v>#N/A</v>
      </c>
      <c r="AG13" t="e">
        <f t="shared" si="5"/>
        <v>#N/A</v>
      </c>
      <c r="AH13" t="e">
        <f t="shared" si="6"/>
        <v>#N/A</v>
      </c>
      <c r="AJ13" s="2"/>
      <c r="AK13" s="2"/>
      <c r="AL13" s="2"/>
    </row>
    <row r="14" spans="1:38" ht="12.75">
      <c r="A14" s="11">
        <v>35234</v>
      </c>
      <c r="B14" s="12">
        <v>480.386</v>
      </c>
      <c r="C14" s="12">
        <v>578.821</v>
      </c>
      <c r="D14" s="12" t="s">
        <v>55</v>
      </c>
      <c r="E14" s="12" t="s">
        <v>56</v>
      </c>
      <c r="F14" t="s">
        <v>57</v>
      </c>
      <c r="G14">
        <v>98.435</v>
      </c>
      <c r="H14">
        <v>0</v>
      </c>
      <c r="K14" t="s">
        <v>58</v>
      </c>
      <c r="L14" t="s">
        <v>59</v>
      </c>
      <c r="M14" t="s">
        <v>60</v>
      </c>
      <c r="N14" t="s">
        <v>61</v>
      </c>
      <c r="O14" t="e">
        <f t="shared" si="0"/>
        <v>#N/A</v>
      </c>
      <c r="P14" t="e">
        <f t="shared" si="1"/>
        <v>#N/A</v>
      </c>
      <c r="Q14">
        <f t="shared" si="2"/>
        <v>480.386</v>
      </c>
      <c r="R14" s="10">
        <f t="shared" si="3"/>
        <v>480.386</v>
      </c>
      <c r="S14" s="2" t="e">
        <f t="shared" si="4"/>
        <v>#N/A</v>
      </c>
      <c r="Z14" t="s">
        <v>34</v>
      </c>
      <c r="AA14">
        <v>481.491</v>
      </c>
      <c r="AB14">
        <v>479.061</v>
      </c>
      <c r="AC14">
        <v>480.4407692307692</v>
      </c>
      <c r="AD14">
        <v>13</v>
      </c>
      <c r="AE14" t="e">
        <f>NA()</f>
        <v>#N/A</v>
      </c>
      <c r="AG14" t="e">
        <f t="shared" si="5"/>
        <v>#N/A</v>
      </c>
      <c r="AH14" t="e">
        <f t="shared" si="6"/>
        <v>#N/A</v>
      </c>
      <c r="AJ14" s="2"/>
      <c r="AK14" s="2"/>
      <c r="AL14" s="2"/>
    </row>
    <row r="15" spans="1:38" ht="12.75">
      <c r="A15" s="11">
        <v>35447</v>
      </c>
      <c r="B15" s="12">
        <v>480.806</v>
      </c>
      <c r="C15" s="12">
        <v>578.821</v>
      </c>
      <c r="D15" s="12" t="s">
        <v>55</v>
      </c>
      <c r="E15" s="12" t="s">
        <v>56</v>
      </c>
      <c r="F15" t="s">
        <v>57</v>
      </c>
      <c r="G15">
        <v>98.015</v>
      </c>
      <c r="H15">
        <v>0</v>
      </c>
      <c r="K15" t="s">
        <v>58</v>
      </c>
      <c r="L15" t="s">
        <v>59</v>
      </c>
      <c r="M15" t="s">
        <v>60</v>
      </c>
      <c r="N15" t="s">
        <v>61</v>
      </c>
      <c r="O15" t="e">
        <f t="shared" si="0"/>
        <v>#N/A</v>
      </c>
      <c r="P15" t="e">
        <f t="shared" si="1"/>
        <v>#N/A</v>
      </c>
      <c r="Q15">
        <f t="shared" si="2"/>
        <v>480.806</v>
      </c>
      <c r="R15" s="10">
        <f t="shared" si="3"/>
        <v>480.806</v>
      </c>
      <c r="S15" s="2" t="e">
        <f t="shared" si="4"/>
        <v>#N/A</v>
      </c>
      <c r="AJ15" s="2"/>
      <c r="AK15" s="2"/>
      <c r="AL15" s="2"/>
    </row>
    <row r="16" spans="1:38" ht="12.75">
      <c r="A16" s="11">
        <v>35515</v>
      </c>
      <c r="B16" s="12">
        <v>481.251</v>
      </c>
      <c r="C16" s="12">
        <v>578.821</v>
      </c>
      <c r="D16" s="12" t="s">
        <v>55</v>
      </c>
      <c r="E16" s="12" t="s">
        <v>56</v>
      </c>
      <c r="F16" t="s">
        <v>57</v>
      </c>
      <c r="G16">
        <v>97.57</v>
      </c>
      <c r="H16">
        <v>0</v>
      </c>
      <c r="K16" t="s">
        <v>58</v>
      </c>
      <c r="L16" t="s">
        <v>59</v>
      </c>
      <c r="M16" t="s">
        <v>60</v>
      </c>
      <c r="N16" t="s">
        <v>61</v>
      </c>
      <c r="O16" t="e">
        <f t="shared" si="0"/>
        <v>#N/A</v>
      </c>
      <c r="P16" t="e">
        <f t="shared" si="1"/>
        <v>#N/A</v>
      </c>
      <c r="Q16">
        <f t="shared" si="2"/>
        <v>481.251</v>
      </c>
      <c r="R16" s="10">
        <f t="shared" si="3"/>
        <v>481.251</v>
      </c>
      <c r="S16" s="2" t="e">
        <f t="shared" si="4"/>
        <v>#N/A</v>
      </c>
      <c r="AJ16" s="2"/>
      <c r="AK16" s="2"/>
      <c r="AL16" s="2"/>
    </row>
    <row r="17" spans="1:38" ht="12.75">
      <c r="A17" s="11">
        <v>35650</v>
      </c>
      <c r="B17" s="12">
        <v>480.964</v>
      </c>
      <c r="C17" s="12">
        <v>578.821</v>
      </c>
      <c r="D17" s="12" t="s">
        <v>55</v>
      </c>
      <c r="E17" s="12" t="s">
        <v>56</v>
      </c>
      <c r="F17" t="s">
        <v>57</v>
      </c>
      <c r="G17">
        <v>97.857</v>
      </c>
      <c r="H17">
        <v>0</v>
      </c>
      <c r="K17" t="s">
        <v>58</v>
      </c>
      <c r="L17" t="s">
        <v>59</v>
      </c>
      <c r="M17" t="s">
        <v>60</v>
      </c>
      <c r="N17" t="s">
        <v>61</v>
      </c>
      <c r="O17" t="e">
        <f t="shared" si="0"/>
        <v>#N/A</v>
      </c>
      <c r="P17" t="e">
        <f t="shared" si="1"/>
        <v>#N/A</v>
      </c>
      <c r="Q17">
        <f t="shared" si="2"/>
        <v>480.964</v>
      </c>
      <c r="R17" s="10">
        <f t="shared" si="3"/>
        <v>480.964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35725</v>
      </c>
      <c r="B18" s="12">
        <v>480.994</v>
      </c>
      <c r="C18" s="12">
        <v>578.821</v>
      </c>
      <c r="D18" s="12" t="s">
        <v>55</v>
      </c>
      <c r="E18" s="12" t="s">
        <v>56</v>
      </c>
      <c r="F18" t="s">
        <v>57</v>
      </c>
      <c r="G18">
        <v>97.827</v>
      </c>
      <c r="H18">
        <v>0</v>
      </c>
      <c r="K18" t="s">
        <v>58</v>
      </c>
      <c r="L18" t="s">
        <v>59</v>
      </c>
      <c r="M18" t="s">
        <v>60</v>
      </c>
      <c r="N18" t="s">
        <v>61</v>
      </c>
      <c r="O18" t="e">
        <f t="shared" si="0"/>
        <v>#N/A</v>
      </c>
      <c r="P18" t="e">
        <f t="shared" si="1"/>
        <v>#N/A</v>
      </c>
      <c r="Q18">
        <f t="shared" si="2"/>
        <v>480.994</v>
      </c>
      <c r="R18" s="10">
        <f t="shared" si="3"/>
        <v>480.994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36103</v>
      </c>
      <c r="B19" s="12">
        <v>481.168</v>
      </c>
      <c r="C19" s="12">
        <v>578.821</v>
      </c>
      <c r="D19" s="12" t="s">
        <v>55</v>
      </c>
      <c r="E19" s="12" t="s">
        <v>56</v>
      </c>
      <c r="F19" t="s">
        <v>57</v>
      </c>
      <c r="G19">
        <v>97.653</v>
      </c>
      <c r="H19">
        <v>0</v>
      </c>
      <c r="K19" t="s">
        <v>58</v>
      </c>
      <c r="L19" t="s">
        <v>59</v>
      </c>
      <c r="M19" t="s">
        <v>60</v>
      </c>
      <c r="N19" t="s">
        <v>61</v>
      </c>
      <c r="O19" t="e">
        <f t="shared" si="0"/>
        <v>#N/A</v>
      </c>
      <c r="P19" t="e">
        <f t="shared" si="1"/>
        <v>#N/A</v>
      </c>
      <c r="Q19">
        <f t="shared" si="2"/>
        <v>481.168</v>
      </c>
      <c r="R19" s="10">
        <f t="shared" si="3"/>
        <v>481.168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36151</v>
      </c>
      <c r="B20" s="12">
        <v>481.176</v>
      </c>
      <c r="C20" s="12">
        <v>578.821</v>
      </c>
      <c r="D20" s="12" t="s">
        <v>55</v>
      </c>
      <c r="E20" s="12" t="s">
        <v>56</v>
      </c>
      <c r="F20" t="s">
        <v>57</v>
      </c>
      <c r="G20">
        <v>97.645</v>
      </c>
      <c r="H20">
        <v>0</v>
      </c>
      <c r="K20" t="s">
        <v>58</v>
      </c>
      <c r="L20" t="s">
        <v>59</v>
      </c>
      <c r="M20" t="s">
        <v>60</v>
      </c>
      <c r="N20" t="s">
        <v>61</v>
      </c>
      <c r="O20" t="e">
        <f t="shared" si="0"/>
        <v>#N/A</v>
      </c>
      <c r="P20" t="e">
        <f t="shared" si="1"/>
        <v>#N/A</v>
      </c>
      <c r="Q20">
        <f t="shared" si="2"/>
        <v>481.176</v>
      </c>
      <c r="R20" s="10">
        <f t="shared" si="3"/>
        <v>481.176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36221</v>
      </c>
      <c r="B21" s="12">
        <v>481.207</v>
      </c>
      <c r="C21" s="12">
        <v>578.821</v>
      </c>
      <c r="D21" s="12" t="s">
        <v>55</v>
      </c>
      <c r="E21" s="12" t="s">
        <v>56</v>
      </c>
      <c r="F21" t="s">
        <v>57</v>
      </c>
      <c r="G21">
        <v>97.614</v>
      </c>
      <c r="H21">
        <v>0</v>
      </c>
      <c r="K21" t="s">
        <v>58</v>
      </c>
      <c r="L21" t="s">
        <v>59</v>
      </c>
      <c r="M21" t="s">
        <v>60</v>
      </c>
      <c r="N21" t="s">
        <v>61</v>
      </c>
      <c r="O21" t="e">
        <f t="shared" si="0"/>
        <v>#N/A</v>
      </c>
      <c r="P21" t="e">
        <f t="shared" si="1"/>
        <v>#N/A</v>
      </c>
      <c r="Q21">
        <f t="shared" si="2"/>
        <v>481.207</v>
      </c>
      <c r="R21" s="10">
        <f t="shared" si="3"/>
        <v>481.207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36315</v>
      </c>
      <c r="B22" s="12">
        <v>481.145</v>
      </c>
      <c r="C22" s="12">
        <v>578.821</v>
      </c>
      <c r="D22" s="12" t="s">
        <v>55</v>
      </c>
      <c r="E22" s="12" t="s">
        <v>56</v>
      </c>
      <c r="F22" t="s">
        <v>57</v>
      </c>
      <c r="G22">
        <v>97.676</v>
      </c>
      <c r="H22">
        <v>0</v>
      </c>
      <c r="K22" t="s">
        <v>58</v>
      </c>
      <c r="L22" t="s">
        <v>59</v>
      </c>
      <c r="M22" t="s">
        <v>60</v>
      </c>
      <c r="N22" t="s">
        <v>61</v>
      </c>
      <c r="O22" t="e">
        <f t="shared" si="0"/>
        <v>#N/A</v>
      </c>
      <c r="P22" t="e">
        <f t="shared" si="1"/>
        <v>#N/A</v>
      </c>
      <c r="Q22">
        <f t="shared" si="2"/>
        <v>481.145</v>
      </c>
      <c r="R22" s="10">
        <f t="shared" si="3"/>
        <v>481.145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36431</v>
      </c>
      <c r="B23" s="12">
        <v>481.069</v>
      </c>
      <c r="C23" s="12">
        <v>578.821</v>
      </c>
      <c r="D23" s="12" t="s">
        <v>55</v>
      </c>
      <c r="E23" s="12" t="s">
        <v>56</v>
      </c>
      <c r="F23" t="s">
        <v>57</v>
      </c>
      <c r="G23">
        <v>97.752</v>
      </c>
      <c r="H23">
        <v>0</v>
      </c>
      <c r="K23" t="s">
        <v>58</v>
      </c>
      <c r="L23" t="s">
        <v>59</v>
      </c>
      <c r="M23" t="s">
        <v>60</v>
      </c>
      <c r="N23" t="s">
        <v>61</v>
      </c>
      <c r="O23" t="e">
        <f t="shared" si="0"/>
        <v>#N/A</v>
      </c>
      <c r="P23" t="e">
        <f t="shared" si="1"/>
        <v>#N/A</v>
      </c>
      <c r="Q23">
        <f t="shared" si="2"/>
        <v>481.069</v>
      </c>
      <c r="R23" s="10">
        <f t="shared" si="3"/>
        <v>481.069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36523</v>
      </c>
      <c r="B24" s="12">
        <v>481.081</v>
      </c>
      <c r="C24" s="12">
        <v>578.821</v>
      </c>
      <c r="D24" s="12" t="s">
        <v>55</v>
      </c>
      <c r="E24" s="12" t="s">
        <v>56</v>
      </c>
      <c r="F24" t="s">
        <v>57</v>
      </c>
      <c r="G24">
        <v>97.74</v>
      </c>
      <c r="H24">
        <v>0</v>
      </c>
      <c r="K24" t="s">
        <v>58</v>
      </c>
      <c r="L24" t="s">
        <v>59</v>
      </c>
      <c r="M24" t="s">
        <v>60</v>
      </c>
      <c r="N24" t="s">
        <v>61</v>
      </c>
      <c r="O24" t="e">
        <f t="shared" si="0"/>
        <v>#N/A</v>
      </c>
      <c r="P24" t="e">
        <f t="shared" si="1"/>
        <v>#N/A</v>
      </c>
      <c r="Q24">
        <f t="shared" si="2"/>
        <v>481.081</v>
      </c>
      <c r="R24" s="10">
        <f t="shared" si="3"/>
        <v>481.081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36588</v>
      </c>
      <c r="B25">
        <v>481.117</v>
      </c>
      <c r="C25">
        <v>578.821</v>
      </c>
      <c r="D25" t="s">
        <v>55</v>
      </c>
      <c r="E25" t="s">
        <v>56</v>
      </c>
      <c r="F25" t="s">
        <v>57</v>
      </c>
      <c r="G25">
        <v>97.704</v>
      </c>
      <c r="H25">
        <v>0</v>
      </c>
      <c r="K25" t="s">
        <v>58</v>
      </c>
      <c r="L25" t="s">
        <v>59</v>
      </c>
      <c r="M25" t="s">
        <v>60</v>
      </c>
      <c r="N25" t="s">
        <v>61</v>
      </c>
      <c r="O25" t="e">
        <f t="shared" si="0"/>
        <v>#N/A</v>
      </c>
      <c r="P25" t="e">
        <f t="shared" si="1"/>
        <v>#N/A</v>
      </c>
      <c r="Q25">
        <f t="shared" si="2"/>
        <v>481.117</v>
      </c>
      <c r="R25" s="10">
        <f t="shared" si="3"/>
        <v>481.117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36635</v>
      </c>
      <c r="B26">
        <v>481.1</v>
      </c>
      <c r="C26">
        <v>578.821</v>
      </c>
      <c r="D26" t="s">
        <v>55</v>
      </c>
      <c r="E26" t="s">
        <v>56</v>
      </c>
      <c r="F26" t="s">
        <v>57</v>
      </c>
      <c r="G26">
        <v>97.721</v>
      </c>
      <c r="H26">
        <v>0</v>
      </c>
      <c r="K26" t="s">
        <v>58</v>
      </c>
      <c r="L26" t="s">
        <v>59</v>
      </c>
      <c r="M26" t="s">
        <v>60</v>
      </c>
      <c r="N26" t="s">
        <v>61</v>
      </c>
      <c r="O26" t="e">
        <f t="shared" si="0"/>
        <v>#N/A</v>
      </c>
      <c r="P26" t="e">
        <f t="shared" si="1"/>
        <v>#N/A</v>
      </c>
      <c r="Q26">
        <f t="shared" si="2"/>
        <v>481.1</v>
      </c>
      <c r="R26" s="10">
        <f t="shared" si="3"/>
        <v>481.1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36801</v>
      </c>
      <c r="B27">
        <v>481.087</v>
      </c>
      <c r="C27">
        <v>578.821</v>
      </c>
      <c r="D27" t="s">
        <v>55</v>
      </c>
      <c r="E27" t="s">
        <v>56</v>
      </c>
      <c r="F27" t="s">
        <v>57</v>
      </c>
      <c r="G27">
        <v>97.734</v>
      </c>
      <c r="H27">
        <v>0</v>
      </c>
      <c r="K27" t="s">
        <v>58</v>
      </c>
      <c r="L27" t="s">
        <v>59</v>
      </c>
      <c r="M27" t="s">
        <v>60</v>
      </c>
      <c r="N27" t="s">
        <v>61</v>
      </c>
      <c r="O27" t="e">
        <f t="shared" si="0"/>
        <v>#N/A</v>
      </c>
      <c r="P27" t="e">
        <f t="shared" si="1"/>
        <v>#N/A</v>
      </c>
      <c r="Q27">
        <f t="shared" si="2"/>
        <v>481.087</v>
      </c>
      <c r="R27" s="10">
        <f t="shared" si="3"/>
        <v>481.087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36862</v>
      </c>
      <c r="B28">
        <v>481.089</v>
      </c>
      <c r="C28">
        <v>578.821</v>
      </c>
      <c r="D28" t="s">
        <v>55</v>
      </c>
      <c r="E28" t="s">
        <v>56</v>
      </c>
      <c r="F28" t="s">
        <v>57</v>
      </c>
      <c r="G28">
        <v>97.732</v>
      </c>
      <c r="H28">
        <v>0</v>
      </c>
      <c r="K28" t="s">
        <v>58</v>
      </c>
      <c r="L28" t="s">
        <v>59</v>
      </c>
      <c r="M28" t="s">
        <v>60</v>
      </c>
      <c r="N28" t="s">
        <v>61</v>
      </c>
      <c r="O28" t="e">
        <f t="shared" si="0"/>
        <v>#N/A</v>
      </c>
      <c r="P28" t="e">
        <f t="shared" si="1"/>
        <v>#N/A</v>
      </c>
      <c r="Q28">
        <f t="shared" si="2"/>
        <v>481.089</v>
      </c>
      <c r="R28" s="10">
        <f t="shared" si="3"/>
        <v>481.089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36920</v>
      </c>
      <c r="B29">
        <v>481.072</v>
      </c>
      <c r="C29">
        <v>578.821</v>
      </c>
      <c r="D29" t="s">
        <v>55</v>
      </c>
      <c r="E29" t="s">
        <v>56</v>
      </c>
      <c r="F29" t="s">
        <v>57</v>
      </c>
      <c r="G29">
        <v>97.749</v>
      </c>
      <c r="H29">
        <v>0</v>
      </c>
      <c r="K29" t="s">
        <v>58</v>
      </c>
      <c r="L29" t="s">
        <v>59</v>
      </c>
      <c r="M29" t="s">
        <v>60</v>
      </c>
      <c r="N29" t="s">
        <v>61</v>
      </c>
      <c r="O29" t="e">
        <f t="shared" si="0"/>
        <v>#N/A</v>
      </c>
      <c r="P29" t="e">
        <f t="shared" si="1"/>
        <v>#N/A</v>
      </c>
      <c r="Q29">
        <f t="shared" si="2"/>
        <v>481.072</v>
      </c>
      <c r="R29" s="10">
        <f t="shared" si="3"/>
        <v>481.072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36955</v>
      </c>
      <c r="B30">
        <v>481.109</v>
      </c>
      <c r="C30">
        <v>578.821</v>
      </c>
      <c r="D30" t="s">
        <v>55</v>
      </c>
      <c r="E30" t="s">
        <v>56</v>
      </c>
      <c r="F30" t="s">
        <v>57</v>
      </c>
      <c r="G30">
        <v>97.712</v>
      </c>
      <c r="H30">
        <v>0</v>
      </c>
      <c r="K30" t="s">
        <v>58</v>
      </c>
      <c r="L30" t="s">
        <v>59</v>
      </c>
      <c r="M30" t="s">
        <v>60</v>
      </c>
      <c r="N30" t="s">
        <v>61</v>
      </c>
      <c r="O30" t="e">
        <f t="shared" si="0"/>
        <v>#N/A</v>
      </c>
      <c r="P30" t="e">
        <f t="shared" si="1"/>
        <v>#N/A</v>
      </c>
      <c r="Q30">
        <f t="shared" si="2"/>
        <v>481.109</v>
      </c>
      <c r="R30" s="10">
        <f t="shared" si="3"/>
        <v>481.109</v>
      </c>
      <c r="S30" s="2" t="e">
        <f t="shared" si="4"/>
        <v>#N/A</v>
      </c>
      <c r="AJ30" s="2"/>
      <c r="AK30" s="2"/>
      <c r="AL30" s="2"/>
    </row>
    <row r="31" spans="1:38" ht="12.75">
      <c r="A31" s="1">
        <v>37088</v>
      </c>
      <c r="B31">
        <v>481.037</v>
      </c>
      <c r="C31">
        <v>578.821</v>
      </c>
      <c r="D31" t="s">
        <v>55</v>
      </c>
      <c r="E31" t="s">
        <v>56</v>
      </c>
      <c r="F31" t="s">
        <v>57</v>
      </c>
      <c r="G31">
        <v>97.784</v>
      </c>
      <c r="H31">
        <v>0</v>
      </c>
      <c r="K31" t="s">
        <v>58</v>
      </c>
      <c r="L31" t="s">
        <v>59</v>
      </c>
      <c r="M31" t="s">
        <v>60</v>
      </c>
      <c r="N31" t="s">
        <v>61</v>
      </c>
      <c r="O31" t="e">
        <f t="shared" si="0"/>
        <v>#N/A</v>
      </c>
      <c r="P31" t="e">
        <f t="shared" si="1"/>
        <v>#N/A</v>
      </c>
      <c r="Q31">
        <f t="shared" si="2"/>
        <v>481.037</v>
      </c>
      <c r="R31" s="10">
        <f t="shared" si="3"/>
        <v>481.037</v>
      </c>
      <c r="S31" s="2" t="e">
        <f t="shared" si="4"/>
        <v>#N/A</v>
      </c>
      <c r="AJ31" s="2"/>
      <c r="AK31" s="2"/>
      <c r="AL31" s="2"/>
    </row>
    <row r="32" spans="1:38" ht="12.75">
      <c r="A32" s="1">
        <v>37142</v>
      </c>
      <c r="B32">
        <v>481.043</v>
      </c>
      <c r="C32">
        <v>578.821</v>
      </c>
      <c r="D32" t="s">
        <v>55</v>
      </c>
      <c r="E32" t="s">
        <v>56</v>
      </c>
      <c r="F32" t="s">
        <v>57</v>
      </c>
      <c r="G32">
        <v>97.778</v>
      </c>
      <c r="H32">
        <v>0</v>
      </c>
      <c r="K32" t="s">
        <v>58</v>
      </c>
      <c r="L32" t="s">
        <v>59</v>
      </c>
      <c r="M32" t="s">
        <v>60</v>
      </c>
      <c r="N32" t="s">
        <v>61</v>
      </c>
      <c r="O32" t="e">
        <f t="shared" si="0"/>
        <v>#N/A</v>
      </c>
      <c r="P32" t="e">
        <f t="shared" si="1"/>
        <v>#N/A</v>
      </c>
      <c r="Q32">
        <f t="shared" si="2"/>
        <v>481.043</v>
      </c>
      <c r="R32" s="10">
        <f t="shared" si="3"/>
        <v>481.043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37218</v>
      </c>
      <c r="B33">
        <v>480.971</v>
      </c>
      <c r="C33">
        <v>578.821</v>
      </c>
      <c r="D33" t="s">
        <v>55</v>
      </c>
      <c r="E33" t="s">
        <v>56</v>
      </c>
      <c r="F33" t="s">
        <v>57</v>
      </c>
      <c r="G33">
        <v>97.85</v>
      </c>
      <c r="H33">
        <v>0</v>
      </c>
      <c r="K33" t="s">
        <v>58</v>
      </c>
      <c r="L33" t="s">
        <v>59</v>
      </c>
      <c r="M33" t="s">
        <v>60</v>
      </c>
      <c r="N33" t="s">
        <v>61</v>
      </c>
      <c r="O33" t="e">
        <f t="shared" si="0"/>
        <v>#N/A</v>
      </c>
      <c r="P33" t="e">
        <f t="shared" si="1"/>
        <v>#N/A</v>
      </c>
      <c r="Q33">
        <f t="shared" si="2"/>
        <v>480.971</v>
      </c>
      <c r="R33" s="10">
        <f t="shared" si="3"/>
        <v>480.971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37273</v>
      </c>
      <c r="B34">
        <v>481.011</v>
      </c>
      <c r="C34">
        <v>578.821</v>
      </c>
      <c r="D34" t="s">
        <v>55</v>
      </c>
      <c r="E34" t="s">
        <v>56</v>
      </c>
      <c r="F34" t="s">
        <v>57</v>
      </c>
      <c r="G34">
        <v>97.81</v>
      </c>
      <c r="H34">
        <v>0</v>
      </c>
      <c r="K34" t="s">
        <v>58</v>
      </c>
      <c r="L34" t="s">
        <v>59</v>
      </c>
      <c r="M34" t="s">
        <v>60</v>
      </c>
      <c r="N34" t="s">
        <v>61</v>
      </c>
      <c r="O34" t="e">
        <f t="shared" si="0"/>
        <v>#N/A</v>
      </c>
      <c r="P34" t="e">
        <f t="shared" si="1"/>
        <v>#N/A</v>
      </c>
      <c r="Q34">
        <f t="shared" si="2"/>
        <v>481.011</v>
      </c>
      <c r="R34" s="10">
        <f t="shared" si="3"/>
        <v>481.011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37364</v>
      </c>
      <c r="B35">
        <v>480.896</v>
      </c>
      <c r="C35">
        <v>578.821</v>
      </c>
      <c r="D35" t="s">
        <v>55</v>
      </c>
      <c r="E35" t="s">
        <v>56</v>
      </c>
      <c r="F35" t="s">
        <v>57</v>
      </c>
      <c r="G35">
        <v>97.925</v>
      </c>
      <c r="H35">
        <v>0</v>
      </c>
      <c r="K35" t="s">
        <v>58</v>
      </c>
      <c r="L35" t="s">
        <v>59</v>
      </c>
      <c r="M35" t="s">
        <v>60</v>
      </c>
      <c r="N35" t="s">
        <v>61</v>
      </c>
      <c r="O35" t="e">
        <f t="shared" si="0"/>
        <v>#N/A</v>
      </c>
      <c r="P35" t="e">
        <f t="shared" si="1"/>
        <v>#N/A</v>
      </c>
      <c r="Q35">
        <f t="shared" si="2"/>
        <v>480.896</v>
      </c>
      <c r="R35" s="10">
        <f t="shared" si="3"/>
        <v>480.896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37393</v>
      </c>
      <c r="B36">
        <v>481.08</v>
      </c>
      <c r="C36">
        <v>578.821</v>
      </c>
      <c r="D36" t="s">
        <v>55</v>
      </c>
      <c r="E36" t="s">
        <v>56</v>
      </c>
      <c r="F36" t="s">
        <v>57</v>
      </c>
      <c r="G36">
        <v>97.741</v>
      </c>
      <c r="H36">
        <v>0</v>
      </c>
      <c r="K36" t="s">
        <v>58</v>
      </c>
      <c r="L36" t="s">
        <v>59</v>
      </c>
      <c r="M36" t="s">
        <v>60</v>
      </c>
      <c r="N36" t="s">
        <v>61</v>
      </c>
      <c r="O36" t="e">
        <f t="shared" si="0"/>
        <v>#N/A</v>
      </c>
      <c r="P36" t="e">
        <f t="shared" si="1"/>
        <v>#N/A</v>
      </c>
      <c r="Q36">
        <f t="shared" si="2"/>
        <v>481.08</v>
      </c>
      <c r="R36" s="10">
        <f t="shared" si="3"/>
        <v>481.08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37454</v>
      </c>
      <c r="B37">
        <v>480.961</v>
      </c>
      <c r="C37">
        <v>578.821</v>
      </c>
      <c r="D37" t="s">
        <v>55</v>
      </c>
      <c r="E37" t="s">
        <v>56</v>
      </c>
      <c r="F37" t="s">
        <v>57</v>
      </c>
      <c r="G37">
        <v>97.86</v>
      </c>
      <c r="H37">
        <v>0</v>
      </c>
      <c r="K37" t="s">
        <v>58</v>
      </c>
      <c r="L37" t="s">
        <v>59</v>
      </c>
      <c r="M37" t="s">
        <v>60</v>
      </c>
      <c r="N37" t="s">
        <v>61</v>
      </c>
      <c r="O37" t="e">
        <f t="shared" si="0"/>
        <v>#N/A</v>
      </c>
      <c r="P37" t="e">
        <f t="shared" si="1"/>
        <v>#N/A</v>
      </c>
      <c r="Q37">
        <f t="shared" si="2"/>
        <v>480.961</v>
      </c>
      <c r="R37" s="10">
        <f t="shared" si="3"/>
        <v>480.961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37487</v>
      </c>
      <c r="B38">
        <v>480.988</v>
      </c>
      <c r="C38">
        <v>578.821</v>
      </c>
      <c r="D38" t="s">
        <v>55</v>
      </c>
      <c r="E38" t="s">
        <v>56</v>
      </c>
      <c r="F38" t="s">
        <v>57</v>
      </c>
      <c r="G38">
        <v>97.833</v>
      </c>
      <c r="H38">
        <v>0</v>
      </c>
      <c r="K38" t="s">
        <v>58</v>
      </c>
      <c r="L38" t="s">
        <v>59</v>
      </c>
      <c r="M38" t="s">
        <v>60</v>
      </c>
      <c r="N38" t="s">
        <v>61</v>
      </c>
      <c r="O38" t="e">
        <f t="shared" si="0"/>
        <v>#N/A</v>
      </c>
      <c r="P38" t="e">
        <f t="shared" si="1"/>
        <v>#N/A</v>
      </c>
      <c r="Q38">
        <f t="shared" si="2"/>
        <v>480.988</v>
      </c>
      <c r="R38" s="10">
        <f t="shared" si="3"/>
        <v>480.988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37512</v>
      </c>
      <c r="B39">
        <v>480.922</v>
      </c>
      <c r="C39">
        <v>578.821</v>
      </c>
      <c r="D39" t="s">
        <v>55</v>
      </c>
      <c r="E39" t="s">
        <v>56</v>
      </c>
      <c r="F39" t="s">
        <v>57</v>
      </c>
      <c r="G39">
        <v>97.899</v>
      </c>
      <c r="H39">
        <v>0</v>
      </c>
      <c r="K39" t="s">
        <v>58</v>
      </c>
      <c r="L39" t="s">
        <v>59</v>
      </c>
      <c r="M39" t="s">
        <v>60</v>
      </c>
      <c r="N39" t="s">
        <v>61</v>
      </c>
      <c r="O39" t="e">
        <f t="shared" si="0"/>
        <v>#N/A</v>
      </c>
      <c r="P39" t="e">
        <f t="shared" si="1"/>
        <v>#N/A</v>
      </c>
      <c r="Q39">
        <f t="shared" si="2"/>
        <v>480.922</v>
      </c>
      <c r="R39" s="10">
        <f t="shared" si="3"/>
        <v>480.922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37546</v>
      </c>
      <c r="B40">
        <v>481.039</v>
      </c>
      <c r="C40">
        <v>578.821</v>
      </c>
      <c r="D40" t="s">
        <v>55</v>
      </c>
      <c r="E40" t="s">
        <v>56</v>
      </c>
      <c r="F40" t="s">
        <v>57</v>
      </c>
      <c r="G40">
        <v>97.782</v>
      </c>
      <c r="H40">
        <v>0</v>
      </c>
      <c r="K40" t="s">
        <v>58</v>
      </c>
      <c r="L40" t="s">
        <v>59</v>
      </c>
      <c r="M40" t="s">
        <v>60</v>
      </c>
      <c r="N40" t="s">
        <v>61</v>
      </c>
      <c r="O40" t="e">
        <f t="shared" si="0"/>
        <v>#N/A</v>
      </c>
      <c r="P40" t="e">
        <f t="shared" si="1"/>
        <v>#N/A</v>
      </c>
      <c r="Q40">
        <f t="shared" si="2"/>
        <v>481.039</v>
      </c>
      <c r="R40" s="10">
        <f t="shared" si="3"/>
        <v>481.039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37575</v>
      </c>
      <c r="B41">
        <v>480.961</v>
      </c>
      <c r="C41">
        <v>578.821</v>
      </c>
      <c r="D41" t="s">
        <v>55</v>
      </c>
      <c r="E41" t="s">
        <v>56</v>
      </c>
      <c r="F41" t="s">
        <v>57</v>
      </c>
      <c r="G41">
        <v>97.86</v>
      </c>
      <c r="H41">
        <v>0</v>
      </c>
      <c r="K41" t="s">
        <v>58</v>
      </c>
      <c r="L41" t="s">
        <v>59</v>
      </c>
      <c r="M41" t="s">
        <v>60</v>
      </c>
      <c r="N41" t="s">
        <v>61</v>
      </c>
      <c r="O41" t="e">
        <f t="shared" si="0"/>
        <v>#N/A</v>
      </c>
      <c r="P41" t="e">
        <f t="shared" si="1"/>
        <v>#N/A</v>
      </c>
      <c r="Q41">
        <f t="shared" si="2"/>
        <v>480.961</v>
      </c>
      <c r="R41" s="10">
        <f t="shared" si="3"/>
        <v>480.961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37602</v>
      </c>
      <c r="B42">
        <v>480.935</v>
      </c>
      <c r="C42">
        <v>578.821</v>
      </c>
      <c r="D42" t="s">
        <v>55</v>
      </c>
      <c r="E42" t="s">
        <v>56</v>
      </c>
      <c r="F42" t="s">
        <v>57</v>
      </c>
      <c r="G42">
        <v>97.886</v>
      </c>
      <c r="H42">
        <v>0</v>
      </c>
      <c r="K42" t="s">
        <v>58</v>
      </c>
      <c r="L42" t="s">
        <v>59</v>
      </c>
      <c r="M42" t="s">
        <v>60</v>
      </c>
      <c r="N42" t="s">
        <v>61</v>
      </c>
      <c r="O42" t="e">
        <f t="shared" si="0"/>
        <v>#N/A</v>
      </c>
      <c r="P42" t="e">
        <f t="shared" si="1"/>
        <v>#N/A</v>
      </c>
      <c r="Q42">
        <f t="shared" si="2"/>
        <v>480.935</v>
      </c>
      <c r="R42" s="10">
        <f t="shared" si="3"/>
        <v>480.935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37678</v>
      </c>
      <c r="B43">
        <v>481.038</v>
      </c>
      <c r="C43">
        <v>578.821</v>
      </c>
      <c r="D43" t="s">
        <v>55</v>
      </c>
      <c r="E43" t="s">
        <v>56</v>
      </c>
      <c r="F43" t="s">
        <v>57</v>
      </c>
      <c r="G43">
        <v>97.783</v>
      </c>
      <c r="H43">
        <v>0</v>
      </c>
      <c r="K43" t="s">
        <v>58</v>
      </c>
      <c r="L43" t="s">
        <v>59</v>
      </c>
      <c r="M43" t="s">
        <v>60</v>
      </c>
      <c r="N43" t="s">
        <v>61</v>
      </c>
      <c r="O43" t="e">
        <f t="shared" si="0"/>
        <v>#N/A</v>
      </c>
      <c r="P43" t="e">
        <f t="shared" si="1"/>
        <v>#N/A</v>
      </c>
      <c r="Q43">
        <f t="shared" si="2"/>
        <v>481.038</v>
      </c>
      <c r="R43" s="10">
        <f t="shared" si="3"/>
        <v>481.038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37785</v>
      </c>
      <c r="B44">
        <v>480.842</v>
      </c>
      <c r="C44">
        <v>578.821</v>
      </c>
      <c r="D44" t="s">
        <v>55</v>
      </c>
      <c r="E44" t="s">
        <v>56</v>
      </c>
      <c r="F44" t="s">
        <v>57</v>
      </c>
      <c r="G44">
        <v>97.979</v>
      </c>
      <c r="H44">
        <v>0</v>
      </c>
      <c r="K44" t="s">
        <v>58</v>
      </c>
      <c r="L44" t="s">
        <v>59</v>
      </c>
      <c r="M44" t="s">
        <v>60</v>
      </c>
      <c r="N44" t="s">
        <v>61</v>
      </c>
      <c r="O44" t="e">
        <f t="shared" si="0"/>
        <v>#N/A</v>
      </c>
      <c r="P44" t="e">
        <f t="shared" si="1"/>
        <v>#N/A</v>
      </c>
      <c r="Q44">
        <f t="shared" si="2"/>
        <v>480.842</v>
      </c>
      <c r="R44" s="10">
        <f t="shared" si="3"/>
        <v>480.842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37875</v>
      </c>
      <c r="B45">
        <v>480.661</v>
      </c>
      <c r="C45">
        <v>578.821</v>
      </c>
      <c r="D45" t="s">
        <v>55</v>
      </c>
      <c r="E45" t="s">
        <v>56</v>
      </c>
      <c r="F45" t="s">
        <v>57</v>
      </c>
      <c r="G45">
        <v>98.16</v>
      </c>
      <c r="H45">
        <v>0</v>
      </c>
      <c r="K45" t="s">
        <v>58</v>
      </c>
      <c r="L45" t="s">
        <v>59</v>
      </c>
      <c r="M45" t="s">
        <v>60</v>
      </c>
      <c r="N45" t="s">
        <v>61</v>
      </c>
      <c r="O45" t="e">
        <f t="shared" si="0"/>
        <v>#N/A</v>
      </c>
      <c r="P45" t="e">
        <f t="shared" si="1"/>
        <v>#N/A</v>
      </c>
      <c r="Q45">
        <f t="shared" si="2"/>
        <v>480.661</v>
      </c>
      <c r="R45" s="10">
        <f t="shared" si="3"/>
        <v>480.661</v>
      </c>
      <c r="S45" s="2" t="e">
        <f t="shared" si="4"/>
        <v>#N/A</v>
      </c>
    </row>
    <row r="46" spans="1:19" ht="12.75">
      <c r="A46" s="1">
        <v>37961</v>
      </c>
      <c r="B46">
        <v>480.986</v>
      </c>
      <c r="C46">
        <v>578.821</v>
      </c>
      <c r="D46" t="s">
        <v>55</v>
      </c>
      <c r="E46" t="s">
        <v>56</v>
      </c>
      <c r="F46" t="s">
        <v>57</v>
      </c>
      <c r="G46">
        <v>97.835</v>
      </c>
      <c r="H46">
        <v>0</v>
      </c>
      <c r="K46" t="s">
        <v>58</v>
      </c>
      <c r="L46" t="s">
        <v>59</v>
      </c>
      <c r="M46" t="s">
        <v>60</v>
      </c>
      <c r="N46" t="s">
        <v>61</v>
      </c>
      <c r="O46" t="e">
        <f t="shared" si="0"/>
        <v>#N/A</v>
      </c>
      <c r="P46" t="e">
        <f t="shared" si="1"/>
        <v>#N/A</v>
      </c>
      <c r="Q46">
        <f t="shared" si="2"/>
        <v>480.986</v>
      </c>
      <c r="R46" s="10">
        <f t="shared" si="3"/>
        <v>480.986</v>
      </c>
      <c r="S46" s="2" t="e">
        <f t="shared" si="4"/>
        <v>#N/A</v>
      </c>
    </row>
    <row r="47" spans="1:30" ht="12.75">
      <c r="A47" s="1">
        <v>38004</v>
      </c>
      <c r="B47">
        <v>480.762</v>
      </c>
      <c r="C47">
        <v>578.821</v>
      </c>
      <c r="D47" t="s">
        <v>55</v>
      </c>
      <c r="E47" t="s">
        <v>56</v>
      </c>
      <c r="F47" t="s">
        <v>57</v>
      </c>
      <c r="G47">
        <v>98.059</v>
      </c>
      <c r="H47">
        <v>0</v>
      </c>
      <c r="K47" t="s">
        <v>58</v>
      </c>
      <c r="L47" t="s">
        <v>59</v>
      </c>
      <c r="M47" t="s">
        <v>60</v>
      </c>
      <c r="N47" t="s">
        <v>61</v>
      </c>
      <c r="O47" t="e">
        <f t="shared" si="0"/>
        <v>#N/A</v>
      </c>
      <c r="P47" t="e">
        <f t="shared" si="1"/>
        <v>#N/A</v>
      </c>
      <c r="Q47">
        <f t="shared" si="2"/>
        <v>480.762</v>
      </c>
      <c r="R47" s="10">
        <f t="shared" si="3"/>
        <v>480.762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38031</v>
      </c>
      <c r="B48">
        <v>480.71</v>
      </c>
      <c r="C48">
        <v>578.821</v>
      </c>
      <c r="D48" t="s">
        <v>55</v>
      </c>
      <c r="E48" t="s">
        <v>56</v>
      </c>
      <c r="F48" t="s">
        <v>57</v>
      </c>
      <c r="G48">
        <v>98.111</v>
      </c>
      <c r="H48">
        <v>0</v>
      </c>
      <c r="K48" t="s">
        <v>58</v>
      </c>
      <c r="L48" t="s">
        <v>59</v>
      </c>
      <c r="M48" t="s">
        <v>60</v>
      </c>
      <c r="N48" t="s">
        <v>61</v>
      </c>
      <c r="O48" t="e">
        <f t="shared" si="0"/>
        <v>#N/A</v>
      </c>
      <c r="P48" t="e">
        <f t="shared" si="1"/>
        <v>#N/A</v>
      </c>
      <c r="Q48">
        <f t="shared" si="2"/>
        <v>480.71</v>
      </c>
      <c r="R48" s="10">
        <f t="shared" si="3"/>
        <v>480.71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38059</v>
      </c>
      <c r="B49">
        <v>480.729</v>
      </c>
      <c r="C49">
        <v>578.821</v>
      </c>
      <c r="D49" t="s">
        <v>55</v>
      </c>
      <c r="E49" t="s">
        <v>56</v>
      </c>
      <c r="F49" t="s">
        <v>57</v>
      </c>
      <c r="G49">
        <v>98.092</v>
      </c>
      <c r="H49">
        <v>0</v>
      </c>
      <c r="K49" t="s">
        <v>58</v>
      </c>
      <c r="L49" t="s">
        <v>59</v>
      </c>
      <c r="M49" t="s">
        <v>60</v>
      </c>
      <c r="N49" t="s">
        <v>61</v>
      </c>
      <c r="O49" t="e">
        <f t="shared" si="0"/>
        <v>#N/A</v>
      </c>
      <c r="P49" t="e">
        <f t="shared" si="1"/>
        <v>#N/A</v>
      </c>
      <c r="Q49">
        <f t="shared" si="2"/>
        <v>480.729</v>
      </c>
      <c r="R49" s="10">
        <f t="shared" si="3"/>
        <v>480.729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38085</v>
      </c>
      <c r="B50">
        <v>480.861</v>
      </c>
      <c r="C50">
        <v>578.821</v>
      </c>
      <c r="D50" t="s">
        <v>55</v>
      </c>
      <c r="E50" t="s">
        <v>56</v>
      </c>
      <c r="F50" t="s">
        <v>57</v>
      </c>
      <c r="G50">
        <v>97.96</v>
      </c>
      <c r="H50">
        <v>0</v>
      </c>
      <c r="K50" t="s">
        <v>58</v>
      </c>
      <c r="L50" t="s">
        <v>59</v>
      </c>
      <c r="M50" t="s">
        <v>60</v>
      </c>
      <c r="N50" t="s">
        <v>61</v>
      </c>
      <c r="O50" t="e">
        <f t="shared" si="0"/>
        <v>#N/A</v>
      </c>
      <c r="P50" t="e">
        <f t="shared" si="1"/>
        <v>#N/A</v>
      </c>
      <c r="Q50">
        <f t="shared" si="2"/>
        <v>480.861</v>
      </c>
      <c r="R50" s="10">
        <f t="shared" si="3"/>
        <v>480.861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38115</v>
      </c>
      <c r="B51">
        <v>480.98</v>
      </c>
      <c r="C51">
        <v>578.821</v>
      </c>
      <c r="D51" t="s">
        <v>55</v>
      </c>
      <c r="E51" t="s">
        <v>56</v>
      </c>
      <c r="F51" t="s">
        <v>57</v>
      </c>
      <c r="G51">
        <v>97.841</v>
      </c>
      <c r="H51">
        <v>0</v>
      </c>
      <c r="K51" t="s">
        <v>58</v>
      </c>
      <c r="L51" t="s">
        <v>59</v>
      </c>
      <c r="M51" t="s">
        <v>60</v>
      </c>
      <c r="N51" t="s">
        <v>61</v>
      </c>
      <c r="O51" t="e">
        <f t="shared" si="0"/>
        <v>#N/A</v>
      </c>
      <c r="P51" t="e">
        <f t="shared" si="1"/>
        <v>#N/A</v>
      </c>
      <c r="Q51">
        <f t="shared" si="2"/>
        <v>480.98</v>
      </c>
      <c r="R51" s="10">
        <f t="shared" si="3"/>
        <v>480.98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38150</v>
      </c>
      <c r="B52">
        <v>480.437</v>
      </c>
      <c r="C52">
        <v>578.821</v>
      </c>
      <c r="D52" t="s">
        <v>55</v>
      </c>
      <c r="E52" t="s">
        <v>56</v>
      </c>
      <c r="F52" t="s">
        <v>57</v>
      </c>
      <c r="G52">
        <v>98.384</v>
      </c>
      <c r="H52">
        <v>0</v>
      </c>
      <c r="K52" t="s">
        <v>58</v>
      </c>
      <c r="L52" t="s">
        <v>59</v>
      </c>
      <c r="M52" t="s">
        <v>60</v>
      </c>
      <c r="N52" t="s">
        <v>61</v>
      </c>
      <c r="O52" t="e">
        <f t="shared" si="0"/>
        <v>#N/A</v>
      </c>
      <c r="P52" t="e">
        <f t="shared" si="1"/>
        <v>#N/A</v>
      </c>
      <c r="Q52">
        <f t="shared" si="2"/>
        <v>480.437</v>
      </c>
      <c r="R52" s="10">
        <f t="shared" si="3"/>
        <v>480.437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38211</v>
      </c>
      <c r="B53">
        <v>480.848</v>
      </c>
      <c r="C53">
        <v>578.821</v>
      </c>
      <c r="D53" t="s">
        <v>55</v>
      </c>
      <c r="E53" t="s">
        <v>56</v>
      </c>
      <c r="F53" t="s">
        <v>57</v>
      </c>
      <c r="G53">
        <v>97.973</v>
      </c>
      <c r="H53">
        <v>0</v>
      </c>
      <c r="K53" t="s">
        <v>58</v>
      </c>
      <c r="L53" t="s">
        <v>59</v>
      </c>
      <c r="M53" t="s">
        <v>60</v>
      </c>
      <c r="N53" t="s">
        <v>61</v>
      </c>
      <c r="O53" t="e">
        <f t="shared" si="0"/>
        <v>#N/A</v>
      </c>
      <c r="P53" t="e">
        <f t="shared" si="1"/>
        <v>#N/A</v>
      </c>
      <c r="Q53">
        <f t="shared" si="2"/>
        <v>480.848</v>
      </c>
      <c r="R53" s="10">
        <f t="shared" si="3"/>
        <v>480.848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38269</v>
      </c>
      <c r="B54">
        <v>480.738</v>
      </c>
      <c r="C54">
        <v>578.821</v>
      </c>
      <c r="D54" t="s">
        <v>55</v>
      </c>
      <c r="E54" t="s">
        <v>56</v>
      </c>
      <c r="F54" t="s">
        <v>57</v>
      </c>
      <c r="G54">
        <v>98.083</v>
      </c>
      <c r="H54">
        <v>0</v>
      </c>
      <c r="K54" t="s">
        <v>58</v>
      </c>
      <c r="L54" t="s">
        <v>59</v>
      </c>
      <c r="M54" t="s">
        <v>60</v>
      </c>
      <c r="N54" t="s">
        <v>61</v>
      </c>
      <c r="O54" t="e">
        <f t="shared" si="0"/>
        <v>#N/A</v>
      </c>
      <c r="P54" t="e">
        <f t="shared" si="1"/>
        <v>#N/A</v>
      </c>
      <c r="Q54">
        <f t="shared" si="2"/>
        <v>480.738</v>
      </c>
      <c r="R54" s="10">
        <f t="shared" si="3"/>
        <v>480.738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38297</v>
      </c>
      <c r="B55">
        <v>480.953</v>
      </c>
      <c r="C55">
        <v>578.821</v>
      </c>
      <c r="D55" t="s">
        <v>55</v>
      </c>
      <c r="E55" t="s">
        <v>56</v>
      </c>
      <c r="F55" t="s">
        <v>57</v>
      </c>
      <c r="G55">
        <v>97.868</v>
      </c>
      <c r="H55">
        <v>0</v>
      </c>
      <c r="K55" t="s">
        <v>58</v>
      </c>
      <c r="L55" t="s">
        <v>59</v>
      </c>
      <c r="M55" t="s">
        <v>60</v>
      </c>
      <c r="N55" t="s">
        <v>61</v>
      </c>
      <c r="O55" t="e">
        <f t="shared" si="0"/>
        <v>#N/A</v>
      </c>
      <c r="P55" t="e">
        <f t="shared" si="1"/>
        <v>#N/A</v>
      </c>
      <c r="Q55">
        <f t="shared" si="2"/>
        <v>480.953</v>
      </c>
      <c r="R55" s="10">
        <f t="shared" si="3"/>
        <v>480.953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38359</v>
      </c>
      <c r="B56">
        <v>480.688</v>
      </c>
      <c r="C56">
        <v>578.821</v>
      </c>
      <c r="D56" t="s">
        <v>55</v>
      </c>
      <c r="E56" t="s">
        <v>56</v>
      </c>
      <c r="F56" t="s">
        <v>57</v>
      </c>
      <c r="G56">
        <v>98.133</v>
      </c>
      <c r="H56">
        <v>0</v>
      </c>
      <c r="K56" t="s">
        <v>58</v>
      </c>
      <c r="L56" t="s">
        <v>59</v>
      </c>
      <c r="M56" t="s">
        <v>60</v>
      </c>
      <c r="N56" t="s">
        <v>61</v>
      </c>
      <c r="O56" t="e">
        <f t="shared" si="0"/>
        <v>#N/A</v>
      </c>
      <c r="P56" t="e">
        <f t="shared" si="1"/>
        <v>#N/A</v>
      </c>
      <c r="Q56">
        <f t="shared" si="2"/>
        <v>480.688</v>
      </c>
      <c r="R56" s="10">
        <f t="shared" si="3"/>
        <v>480.688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38408.541666666664</v>
      </c>
      <c r="B57">
        <v>480.421</v>
      </c>
      <c r="C57">
        <v>578.821</v>
      </c>
      <c r="D57" t="s">
        <v>55</v>
      </c>
      <c r="E57" t="s">
        <v>62</v>
      </c>
      <c r="F57" t="s">
        <v>57</v>
      </c>
      <c r="G57">
        <v>98.4</v>
      </c>
      <c r="H57">
        <v>0</v>
      </c>
      <c r="K57" t="s">
        <v>58</v>
      </c>
      <c r="L57" t="s">
        <v>59</v>
      </c>
      <c r="M57" t="s">
        <v>63</v>
      </c>
      <c r="N57" t="s">
        <v>64</v>
      </c>
      <c r="O57" t="e">
        <f t="shared" si="0"/>
        <v>#N/A</v>
      </c>
      <c r="P57">
        <f t="shared" si="1"/>
        <v>480.421</v>
      </c>
      <c r="Q57">
        <f t="shared" si="2"/>
        <v>480.421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38414.47222222222</v>
      </c>
      <c r="B58">
        <v>480.831</v>
      </c>
      <c r="C58">
        <v>578.821</v>
      </c>
      <c r="D58" t="s">
        <v>55</v>
      </c>
      <c r="E58" t="s">
        <v>62</v>
      </c>
      <c r="F58" t="s">
        <v>57</v>
      </c>
      <c r="G58">
        <v>97.99</v>
      </c>
      <c r="H58">
        <v>0</v>
      </c>
      <c r="K58" t="s">
        <v>58</v>
      </c>
      <c r="L58" t="s">
        <v>65</v>
      </c>
      <c r="M58" t="s">
        <v>63</v>
      </c>
      <c r="N58" t="s">
        <v>66</v>
      </c>
      <c r="O58" t="e">
        <f t="shared" si="0"/>
        <v>#N/A</v>
      </c>
      <c r="P58">
        <f t="shared" si="1"/>
        <v>480.831</v>
      </c>
      <c r="Q58">
        <f t="shared" si="2"/>
        <v>480.831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38451.41527777778</v>
      </c>
      <c r="B59">
        <v>480.916</v>
      </c>
      <c r="C59">
        <v>578.821</v>
      </c>
      <c r="D59" t="s">
        <v>55</v>
      </c>
      <c r="E59" t="s">
        <v>62</v>
      </c>
      <c r="F59" t="s">
        <v>57</v>
      </c>
      <c r="G59">
        <v>97.905</v>
      </c>
      <c r="H59">
        <v>0</v>
      </c>
      <c r="K59" t="s">
        <v>58</v>
      </c>
      <c r="L59" t="s">
        <v>59</v>
      </c>
      <c r="M59" t="s">
        <v>63</v>
      </c>
      <c r="N59" t="s">
        <v>67</v>
      </c>
      <c r="O59" t="e">
        <f t="shared" si="0"/>
        <v>#N/A</v>
      </c>
      <c r="P59">
        <f t="shared" si="1"/>
        <v>480.916</v>
      </c>
      <c r="Q59">
        <f t="shared" si="2"/>
        <v>480.916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38479.40625</v>
      </c>
      <c r="B60">
        <v>480.826</v>
      </c>
      <c r="C60">
        <v>578.821</v>
      </c>
      <c r="D60" t="s">
        <v>55</v>
      </c>
      <c r="E60" t="s">
        <v>62</v>
      </c>
      <c r="F60" t="s">
        <v>57</v>
      </c>
      <c r="G60">
        <v>97.995</v>
      </c>
      <c r="H60">
        <v>0</v>
      </c>
      <c r="K60" t="s">
        <v>58</v>
      </c>
      <c r="L60" t="s">
        <v>59</v>
      </c>
      <c r="M60" t="s">
        <v>63</v>
      </c>
      <c r="N60" t="s">
        <v>68</v>
      </c>
      <c r="O60" t="e">
        <f t="shared" si="0"/>
        <v>#N/A</v>
      </c>
      <c r="P60">
        <f t="shared" si="1"/>
        <v>480.826</v>
      </c>
      <c r="Q60">
        <f t="shared" si="2"/>
        <v>480.826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38514.40625</v>
      </c>
      <c r="B61">
        <v>480.536</v>
      </c>
      <c r="C61">
        <v>578.821</v>
      </c>
      <c r="D61" t="s">
        <v>55</v>
      </c>
      <c r="E61" t="s">
        <v>62</v>
      </c>
      <c r="F61" t="s">
        <v>57</v>
      </c>
      <c r="G61">
        <v>98.285</v>
      </c>
      <c r="H61">
        <v>0</v>
      </c>
      <c r="K61" t="s">
        <v>58</v>
      </c>
      <c r="L61" t="s">
        <v>59</v>
      </c>
      <c r="M61" t="s">
        <v>63</v>
      </c>
      <c r="N61" t="s">
        <v>68</v>
      </c>
      <c r="O61" t="e">
        <f t="shared" si="0"/>
        <v>#N/A</v>
      </c>
      <c r="P61">
        <f t="shared" si="1"/>
        <v>480.536</v>
      </c>
      <c r="Q61">
        <f t="shared" si="2"/>
        <v>480.536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38542.38888888889</v>
      </c>
      <c r="B62">
        <v>480.646</v>
      </c>
      <c r="C62">
        <v>578.821</v>
      </c>
      <c r="D62" t="s">
        <v>55</v>
      </c>
      <c r="E62" t="s">
        <v>62</v>
      </c>
      <c r="F62" t="s">
        <v>57</v>
      </c>
      <c r="G62">
        <v>98.175</v>
      </c>
      <c r="H62">
        <v>0</v>
      </c>
      <c r="K62" t="s">
        <v>58</v>
      </c>
      <c r="L62" t="s">
        <v>59</v>
      </c>
      <c r="M62" t="s">
        <v>63</v>
      </c>
      <c r="N62" t="s">
        <v>68</v>
      </c>
      <c r="O62" t="e">
        <f t="shared" si="0"/>
        <v>#N/A</v>
      </c>
      <c r="P62">
        <f t="shared" si="1"/>
        <v>480.646</v>
      </c>
      <c r="Q62">
        <f t="shared" si="2"/>
        <v>480.646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38576.68819444445</v>
      </c>
      <c r="B63">
        <v>479.786</v>
      </c>
      <c r="C63">
        <v>578.821</v>
      </c>
      <c r="D63" t="s">
        <v>55</v>
      </c>
      <c r="E63" t="s">
        <v>62</v>
      </c>
      <c r="F63" t="s">
        <v>57</v>
      </c>
      <c r="G63">
        <v>99.035</v>
      </c>
      <c r="H63">
        <v>0</v>
      </c>
      <c r="K63" t="s">
        <v>58</v>
      </c>
      <c r="L63" t="s">
        <v>59</v>
      </c>
      <c r="M63" t="s">
        <v>63</v>
      </c>
      <c r="N63" t="s">
        <v>68</v>
      </c>
      <c r="O63" t="e">
        <f t="shared" si="0"/>
        <v>#N/A</v>
      </c>
      <c r="P63">
        <f t="shared" si="1"/>
        <v>479.786</v>
      </c>
      <c r="Q63">
        <f t="shared" si="2"/>
        <v>479.786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38605.39861111111</v>
      </c>
      <c r="B64">
        <v>480.446</v>
      </c>
      <c r="C64">
        <v>578.821</v>
      </c>
      <c r="D64" t="s">
        <v>55</v>
      </c>
      <c r="E64" t="s">
        <v>62</v>
      </c>
      <c r="F64" t="s">
        <v>57</v>
      </c>
      <c r="G64">
        <v>98.375</v>
      </c>
      <c r="H64">
        <v>0</v>
      </c>
      <c r="K64" t="s">
        <v>58</v>
      </c>
      <c r="L64" t="s">
        <v>59</v>
      </c>
      <c r="M64" t="s">
        <v>63</v>
      </c>
      <c r="N64" t="s">
        <v>68</v>
      </c>
      <c r="O64" t="e">
        <f t="shared" si="0"/>
        <v>#N/A</v>
      </c>
      <c r="P64">
        <f t="shared" si="1"/>
        <v>480.446</v>
      </c>
      <c r="Q64">
        <f t="shared" si="2"/>
        <v>480.446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38633.38888888889</v>
      </c>
      <c r="B65">
        <v>480.646</v>
      </c>
      <c r="C65">
        <v>578.821</v>
      </c>
      <c r="D65" t="s">
        <v>55</v>
      </c>
      <c r="E65" t="s">
        <v>62</v>
      </c>
      <c r="F65" t="s">
        <v>57</v>
      </c>
      <c r="G65">
        <v>98.175</v>
      </c>
      <c r="H65">
        <v>0</v>
      </c>
      <c r="K65" t="s">
        <v>58</v>
      </c>
      <c r="L65" t="s">
        <v>59</v>
      </c>
      <c r="M65" t="s">
        <v>63</v>
      </c>
      <c r="N65" t="s">
        <v>68</v>
      </c>
      <c r="O65" t="e">
        <f t="shared" si="0"/>
        <v>#N/A</v>
      </c>
      <c r="P65">
        <f t="shared" si="1"/>
        <v>480.646</v>
      </c>
      <c r="Q65">
        <f t="shared" si="2"/>
        <v>480.646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38661.41736111111</v>
      </c>
      <c r="B66">
        <v>480.736</v>
      </c>
      <c r="C66">
        <v>578.821</v>
      </c>
      <c r="D66" t="s">
        <v>55</v>
      </c>
      <c r="E66" t="s">
        <v>62</v>
      </c>
      <c r="F66" t="s">
        <v>57</v>
      </c>
      <c r="G66">
        <v>98.085</v>
      </c>
      <c r="H66">
        <v>0</v>
      </c>
      <c r="K66" t="s">
        <v>58</v>
      </c>
      <c r="L66" t="s">
        <v>59</v>
      </c>
      <c r="M66" t="s">
        <v>63</v>
      </c>
      <c r="N66" t="s">
        <v>68</v>
      </c>
      <c r="O66" t="e">
        <f t="shared" si="0"/>
        <v>#N/A</v>
      </c>
      <c r="P66">
        <f t="shared" si="1"/>
        <v>480.736</v>
      </c>
      <c r="Q66">
        <f t="shared" si="2"/>
        <v>480.736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38690.41180555556</v>
      </c>
      <c r="B67">
        <v>481.046</v>
      </c>
      <c r="C67">
        <v>578.821</v>
      </c>
      <c r="D67" t="s">
        <v>55</v>
      </c>
      <c r="E67" t="s">
        <v>62</v>
      </c>
      <c r="F67" t="s">
        <v>57</v>
      </c>
      <c r="G67">
        <v>97.775</v>
      </c>
      <c r="H67">
        <v>0</v>
      </c>
      <c r="K67" t="s">
        <v>58</v>
      </c>
      <c r="L67" t="s">
        <v>59</v>
      </c>
      <c r="M67" t="s">
        <v>63</v>
      </c>
      <c r="N67" t="s">
        <v>68</v>
      </c>
      <c r="O67" t="e">
        <f t="shared" si="0"/>
        <v>#N/A</v>
      </c>
      <c r="P67">
        <f t="shared" si="1"/>
        <v>481.046</v>
      </c>
      <c r="Q67">
        <f t="shared" si="2"/>
        <v>481.046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38731.41458333333</v>
      </c>
      <c r="B68">
        <v>480.846</v>
      </c>
      <c r="C68">
        <v>578.821</v>
      </c>
      <c r="D68" t="s">
        <v>55</v>
      </c>
      <c r="E68" t="s">
        <v>62</v>
      </c>
      <c r="F68" t="s">
        <v>57</v>
      </c>
      <c r="G68">
        <v>97.975</v>
      </c>
      <c r="H68">
        <v>0</v>
      </c>
      <c r="K68" t="s">
        <v>58</v>
      </c>
      <c r="L68" t="s">
        <v>59</v>
      </c>
      <c r="M68" t="s">
        <v>63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480.846</v>
      </c>
      <c r="Q68">
        <f aca="true" t="shared" si="15" ref="Q68:Q131">IF(ISNA(P68),IF(ISNA(R68),IF(ISNA(S68),"",S68),R68),P68)</f>
        <v>480.846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38759.40347222222</v>
      </c>
      <c r="B69">
        <v>480.936</v>
      </c>
      <c r="C69">
        <v>578.821</v>
      </c>
      <c r="D69" t="s">
        <v>55</v>
      </c>
      <c r="E69" t="s">
        <v>62</v>
      </c>
      <c r="F69" t="s">
        <v>57</v>
      </c>
      <c r="G69">
        <v>97.885</v>
      </c>
      <c r="H69">
        <v>0</v>
      </c>
      <c r="K69" t="s">
        <v>58</v>
      </c>
      <c r="L69" t="s">
        <v>59</v>
      </c>
      <c r="M69" t="s">
        <v>63</v>
      </c>
      <c r="O69" t="e">
        <f t="shared" si="13"/>
        <v>#N/A</v>
      </c>
      <c r="P69">
        <f t="shared" si="14"/>
        <v>480.936</v>
      </c>
      <c r="Q69">
        <f t="shared" si="15"/>
        <v>480.936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38787.40277777778</v>
      </c>
      <c r="B70">
        <v>480.876</v>
      </c>
      <c r="C70">
        <v>578.821</v>
      </c>
      <c r="D70" t="s">
        <v>55</v>
      </c>
      <c r="E70" t="s">
        <v>62</v>
      </c>
      <c r="F70" t="s">
        <v>57</v>
      </c>
      <c r="G70">
        <v>97.945</v>
      </c>
      <c r="H70">
        <v>0</v>
      </c>
      <c r="K70" t="s">
        <v>58</v>
      </c>
      <c r="L70" t="s">
        <v>59</v>
      </c>
      <c r="M70" t="s">
        <v>63</v>
      </c>
      <c r="O70" t="e">
        <f t="shared" si="13"/>
        <v>#N/A</v>
      </c>
      <c r="P70">
        <f t="shared" si="14"/>
        <v>480.876</v>
      </c>
      <c r="Q70">
        <f t="shared" si="15"/>
        <v>480.876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38815.34166666667</v>
      </c>
      <c r="B71">
        <v>480.656</v>
      </c>
      <c r="C71">
        <v>578.821</v>
      </c>
      <c r="D71" t="s">
        <v>55</v>
      </c>
      <c r="E71" t="s">
        <v>62</v>
      </c>
      <c r="F71" t="s">
        <v>57</v>
      </c>
      <c r="G71">
        <v>98.165</v>
      </c>
      <c r="H71">
        <v>0</v>
      </c>
      <c r="K71" t="s">
        <v>58</v>
      </c>
      <c r="L71" t="s">
        <v>59</v>
      </c>
      <c r="M71" t="s">
        <v>63</v>
      </c>
      <c r="O71" t="e">
        <f t="shared" si="13"/>
        <v>#N/A</v>
      </c>
      <c r="P71">
        <f t="shared" si="14"/>
        <v>480.656</v>
      </c>
      <c r="Q71">
        <f t="shared" si="15"/>
        <v>480.656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38878.38333333333</v>
      </c>
      <c r="B72">
        <v>480.376</v>
      </c>
      <c r="C72">
        <v>578.821</v>
      </c>
      <c r="D72" t="s">
        <v>55</v>
      </c>
      <c r="E72" t="s">
        <v>62</v>
      </c>
      <c r="F72" t="s">
        <v>57</v>
      </c>
      <c r="G72">
        <v>98.445</v>
      </c>
      <c r="H72">
        <v>0</v>
      </c>
      <c r="K72" t="s">
        <v>58</v>
      </c>
      <c r="L72" t="s">
        <v>59</v>
      </c>
      <c r="M72" t="s">
        <v>63</v>
      </c>
      <c r="O72" t="e">
        <f t="shared" si="13"/>
        <v>#N/A</v>
      </c>
      <c r="P72">
        <f t="shared" si="14"/>
        <v>480.376</v>
      </c>
      <c r="Q72">
        <f t="shared" si="15"/>
        <v>480.376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38938.35902777778</v>
      </c>
      <c r="B73">
        <v>480.071</v>
      </c>
      <c r="C73">
        <v>578.821</v>
      </c>
      <c r="D73" t="s">
        <v>55</v>
      </c>
      <c r="E73" t="s">
        <v>62</v>
      </c>
      <c r="F73" t="s">
        <v>57</v>
      </c>
      <c r="G73">
        <v>98.75</v>
      </c>
      <c r="H73">
        <v>0</v>
      </c>
      <c r="K73" t="s">
        <v>58</v>
      </c>
      <c r="L73" t="s">
        <v>59</v>
      </c>
      <c r="M73" t="s">
        <v>63</v>
      </c>
      <c r="O73" t="e">
        <f t="shared" si="13"/>
        <v>#N/A</v>
      </c>
      <c r="P73">
        <f t="shared" si="14"/>
        <v>480.071</v>
      </c>
      <c r="Q73">
        <f t="shared" si="15"/>
        <v>480.071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38968.666666666664</v>
      </c>
      <c r="B74">
        <v>480.161</v>
      </c>
      <c r="C74">
        <v>578.821</v>
      </c>
      <c r="D74" t="s">
        <v>55</v>
      </c>
      <c r="E74" t="s">
        <v>62</v>
      </c>
      <c r="F74" t="s">
        <v>57</v>
      </c>
      <c r="G74">
        <v>98.66</v>
      </c>
      <c r="H74">
        <v>0</v>
      </c>
      <c r="K74" t="s">
        <v>58</v>
      </c>
      <c r="L74" t="s">
        <v>59</v>
      </c>
      <c r="M74" t="s">
        <v>63</v>
      </c>
      <c r="O74" t="e">
        <f t="shared" si="13"/>
        <v>#N/A</v>
      </c>
      <c r="P74">
        <f t="shared" si="14"/>
        <v>480.161</v>
      </c>
      <c r="Q74">
        <f t="shared" si="15"/>
        <v>480.161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39011.375</v>
      </c>
      <c r="B75">
        <v>480.641</v>
      </c>
      <c r="C75">
        <v>578.821</v>
      </c>
      <c r="D75" t="s">
        <v>55</v>
      </c>
      <c r="E75" t="s">
        <v>62</v>
      </c>
      <c r="F75" t="s">
        <v>57</v>
      </c>
      <c r="G75">
        <v>98.18</v>
      </c>
      <c r="H75">
        <v>0</v>
      </c>
      <c r="K75" t="s">
        <v>58</v>
      </c>
      <c r="L75" t="s">
        <v>59</v>
      </c>
      <c r="M75" t="s">
        <v>63</v>
      </c>
      <c r="O75" t="e">
        <f t="shared" si="13"/>
        <v>#N/A</v>
      </c>
      <c r="P75">
        <f t="shared" si="14"/>
        <v>480.641</v>
      </c>
      <c r="Q75">
        <f t="shared" si="15"/>
        <v>480.641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39034.38402777778</v>
      </c>
      <c r="B76">
        <v>480.791</v>
      </c>
      <c r="C76">
        <v>578.821</v>
      </c>
      <c r="D76" t="s">
        <v>55</v>
      </c>
      <c r="E76" t="s">
        <v>62</v>
      </c>
      <c r="F76" t="s">
        <v>57</v>
      </c>
      <c r="G76">
        <v>98.03</v>
      </c>
      <c r="H76">
        <v>0</v>
      </c>
      <c r="K76" t="s">
        <v>58</v>
      </c>
      <c r="L76" t="s">
        <v>59</v>
      </c>
      <c r="M76" t="s">
        <v>63</v>
      </c>
      <c r="O76" t="e">
        <f t="shared" si="13"/>
        <v>#N/A</v>
      </c>
      <c r="P76">
        <f t="shared" si="14"/>
        <v>480.791</v>
      </c>
      <c r="Q76">
        <f t="shared" si="15"/>
        <v>480.791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39102.37847222222</v>
      </c>
      <c r="B77">
        <v>480.746</v>
      </c>
      <c r="C77">
        <v>578.821</v>
      </c>
      <c r="D77" t="s">
        <v>55</v>
      </c>
      <c r="E77" t="s">
        <v>62</v>
      </c>
      <c r="F77" t="s">
        <v>57</v>
      </c>
      <c r="G77">
        <v>98.075</v>
      </c>
      <c r="H77">
        <v>0</v>
      </c>
      <c r="K77" t="s">
        <v>58</v>
      </c>
      <c r="L77" t="s">
        <v>59</v>
      </c>
      <c r="M77" t="s">
        <v>63</v>
      </c>
      <c r="O77" t="e">
        <f t="shared" si="13"/>
        <v>#N/A</v>
      </c>
      <c r="P77">
        <f t="shared" si="14"/>
        <v>480.746</v>
      </c>
      <c r="Q77">
        <f t="shared" si="15"/>
        <v>480.746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39131.44305555556</v>
      </c>
      <c r="B78">
        <v>480.886</v>
      </c>
      <c r="C78">
        <v>578.821</v>
      </c>
      <c r="D78" t="s">
        <v>55</v>
      </c>
      <c r="E78" t="s">
        <v>62</v>
      </c>
      <c r="F78" t="s">
        <v>57</v>
      </c>
      <c r="G78">
        <v>97.935</v>
      </c>
      <c r="H78">
        <v>0</v>
      </c>
      <c r="K78" t="s">
        <v>58</v>
      </c>
      <c r="L78" t="s">
        <v>59</v>
      </c>
      <c r="M78" t="s">
        <v>63</v>
      </c>
      <c r="O78" t="e">
        <f t="shared" si="13"/>
        <v>#N/A</v>
      </c>
      <c r="P78">
        <f t="shared" si="14"/>
        <v>480.886</v>
      </c>
      <c r="Q78">
        <f t="shared" si="15"/>
        <v>480.886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39159.44652777778</v>
      </c>
      <c r="B79">
        <v>480.431</v>
      </c>
      <c r="C79">
        <v>578.821</v>
      </c>
      <c r="D79" t="s">
        <v>55</v>
      </c>
      <c r="E79" t="s">
        <v>62</v>
      </c>
      <c r="F79" t="s">
        <v>57</v>
      </c>
      <c r="G79">
        <v>98.39</v>
      </c>
      <c r="H79">
        <v>0</v>
      </c>
      <c r="K79" t="s">
        <v>58</v>
      </c>
      <c r="L79" t="s">
        <v>59</v>
      </c>
      <c r="M79" t="s">
        <v>63</v>
      </c>
      <c r="O79" t="e">
        <f t="shared" si="13"/>
        <v>#N/A</v>
      </c>
      <c r="P79">
        <f t="shared" si="14"/>
        <v>480.431</v>
      </c>
      <c r="Q79">
        <f t="shared" si="15"/>
        <v>480.431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39214.81527777778</v>
      </c>
      <c r="B80">
        <v>480.521</v>
      </c>
      <c r="C80">
        <v>578.821</v>
      </c>
      <c r="D80" t="s">
        <v>55</v>
      </c>
      <c r="E80" t="s">
        <v>62</v>
      </c>
      <c r="F80" t="s">
        <v>57</v>
      </c>
      <c r="G80">
        <v>98.3</v>
      </c>
      <c r="H80">
        <v>0</v>
      </c>
      <c r="K80" t="s">
        <v>58</v>
      </c>
      <c r="L80" t="s">
        <v>59</v>
      </c>
      <c r="M80" t="s">
        <v>63</v>
      </c>
      <c r="O80" t="e">
        <f t="shared" si="13"/>
        <v>#N/A</v>
      </c>
      <c r="P80">
        <f t="shared" si="14"/>
        <v>480.521</v>
      </c>
      <c r="Q80">
        <f t="shared" si="15"/>
        <v>480.521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39243.44305555556</v>
      </c>
      <c r="B81">
        <v>479.641</v>
      </c>
      <c r="C81">
        <v>578.821</v>
      </c>
      <c r="D81" t="s">
        <v>55</v>
      </c>
      <c r="E81" t="s">
        <v>62</v>
      </c>
      <c r="F81" t="s">
        <v>57</v>
      </c>
      <c r="G81">
        <v>99.18</v>
      </c>
      <c r="H81">
        <v>0</v>
      </c>
      <c r="K81" t="s">
        <v>58</v>
      </c>
      <c r="L81" t="s">
        <v>59</v>
      </c>
      <c r="M81" t="s">
        <v>63</v>
      </c>
      <c r="O81" t="e">
        <f t="shared" si="13"/>
        <v>#N/A</v>
      </c>
      <c r="P81">
        <f t="shared" si="14"/>
        <v>479.641</v>
      </c>
      <c r="Q81">
        <f t="shared" si="15"/>
        <v>479.641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39270.81041666667</v>
      </c>
      <c r="B82">
        <v>479.431</v>
      </c>
      <c r="C82">
        <v>578.821</v>
      </c>
      <c r="D82" t="s">
        <v>55</v>
      </c>
      <c r="E82" t="s">
        <v>62</v>
      </c>
      <c r="F82" t="s">
        <v>57</v>
      </c>
      <c r="G82">
        <v>99.39</v>
      </c>
      <c r="H82">
        <v>0</v>
      </c>
      <c r="K82" t="s">
        <v>58</v>
      </c>
      <c r="L82" t="s">
        <v>59</v>
      </c>
      <c r="M82" t="s">
        <v>63</v>
      </c>
      <c r="O82" t="e">
        <f t="shared" si="13"/>
        <v>#N/A</v>
      </c>
      <c r="P82">
        <f t="shared" si="14"/>
        <v>479.431</v>
      </c>
      <c r="Q82">
        <f t="shared" si="15"/>
        <v>479.431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39341.489583333336</v>
      </c>
      <c r="B83">
        <v>479.731</v>
      </c>
      <c r="C83">
        <v>578.821</v>
      </c>
      <c r="D83" t="s">
        <v>55</v>
      </c>
      <c r="E83" t="s">
        <v>62</v>
      </c>
      <c r="F83" t="s">
        <v>57</v>
      </c>
      <c r="G83">
        <v>99.09</v>
      </c>
      <c r="H83">
        <v>0</v>
      </c>
      <c r="K83" t="s">
        <v>58</v>
      </c>
      <c r="L83" t="s">
        <v>59</v>
      </c>
      <c r="M83" t="s">
        <v>63</v>
      </c>
      <c r="O83" t="e">
        <f t="shared" si="13"/>
        <v>#N/A</v>
      </c>
      <c r="P83">
        <f t="shared" si="14"/>
        <v>479.731</v>
      </c>
      <c r="Q83">
        <f t="shared" si="15"/>
        <v>479.731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39366.66388888889</v>
      </c>
      <c r="B84">
        <v>480.426</v>
      </c>
      <c r="C84">
        <v>578.821</v>
      </c>
      <c r="D84" t="s">
        <v>55</v>
      </c>
      <c r="E84" t="s">
        <v>62</v>
      </c>
      <c r="F84" t="s">
        <v>57</v>
      </c>
      <c r="G84">
        <v>98.395</v>
      </c>
      <c r="H84">
        <v>0</v>
      </c>
      <c r="K84" t="s">
        <v>58</v>
      </c>
      <c r="L84" t="s">
        <v>59</v>
      </c>
      <c r="M84" t="s">
        <v>63</v>
      </c>
      <c r="O84" t="e">
        <f t="shared" si="13"/>
        <v>#N/A</v>
      </c>
      <c r="P84">
        <f t="shared" si="14"/>
        <v>480.426</v>
      </c>
      <c r="Q84">
        <f t="shared" si="15"/>
        <v>480.426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39402.4125</v>
      </c>
      <c r="B85">
        <v>480.556</v>
      </c>
      <c r="C85">
        <v>578.821</v>
      </c>
      <c r="D85" t="s">
        <v>55</v>
      </c>
      <c r="E85" t="s">
        <v>62</v>
      </c>
      <c r="F85" t="s">
        <v>57</v>
      </c>
      <c r="G85">
        <v>98.265</v>
      </c>
      <c r="H85">
        <v>0</v>
      </c>
      <c r="K85" t="s">
        <v>58</v>
      </c>
      <c r="L85" t="s">
        <v>59</v>
      </c>
      <c r="M85" t="s">
        <v>63</v>
      </c>
      <c r="O85" t="e">
        <f t="shared" si="13"/>
        <v>#N/A</v>
      </c>
      <c r="P85">
        <f t="shared" si="14"/>
        <v>480.556</v>
      </c>
      <c r="Q85">
        <f t="shared" si="15"/>
        <v>480.556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39427.54861111111</v>
      </c>
      <c r="B86">
        <v>480.931</v>
      </c>
      <c r="C86">
        <v>578.821</v>
      </c>
      <c r="D86" t="s">
        <v>55</v>
      </c>
      <c r="E86" t="s">
        <v>62</v>
      </c>
      <c r="F86" t="s">
        <v>57</v>
      </c>
      <c r="G86">
        <v>97.89</v>
      </c>
      <c r="H86">
        <v>0</v>
      </c>
      <c r="K86" t="s">
        <v>58</v>
      </c>
      <c r="L86" t="s">
        <v>59</v>
      </c>
      <c r="M86" t="s">
        <v>63</v>
      </c>
      <c r="O86" t="e">
        <f t="shared" si="13"/>
        <v>#N/A</v>
      </c>
      <c r="P86">
        <f t="shared" si="14"/>
        <v>480.931</v>
      </c>
      <c r="Q86">
        <f t="shared" si="15"/>
        <v>480.931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39460.57986111111</v>
      </c>
      <c r="B87">
        <v>480.646</v>
      </c>
      <c r="C87">
        <v>578.821</v>
      </c>
      <c r="D87" t="s">
        <v>55</v>
      </c>
      <c r="E87" t="s">
        <v>62</v>
      </c>
      <c r="F87" t="s">
        <v>57</v>
      </c>
      <c r="G87">
        <v>98.175</v>
      </c>
      <c r="H87">
        <v>0</v>
      </c>
      <c r="K87" t="s">
        <v>58</v>
      </c>
      <c r="L87" t="s">
        <v>59</v>
      </c>
      <c r="M87" t="s">
        <v>63</v>
      </c>
      <c r="O87" t="e">
        <f t="shared" si="13"/>
        <v>#N/A</v>
      </c>
      <c r="P87">
        <f t="shared" si="14"/>
        <v>480.646</v>
      </c>
      <c r="Q87">
        <f t="shared" si="15"/>
        <v>480.646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39493.77916666667</v>
      </c>
      <c r="B88">
        <v>480.436</v>
      </c>
      <c r="C88">
        <v>578.821</v>
      </c>
      <c r="D88" t="s">
        <v>55</v>
      </c>
      <c r="E88" t="s">
        <v>62</v>
      </c>
      <c r="F88" t="s">
        <v>57</v>
      </c>
      <c r="G88">
        <v>98.385</v>
      </c>
      <c r="H88">
        <v>0</v>
      </c>
      <c r="K88" t="s">
        <v>58</v>
      </c>
      <c r="L88" t="s">
        <v>59</v>
      </c>
      <c r="M88" t="s">
        <v>63</v>
      </c>
      <c r="O88" t="e">
        <f t="shared" si="13"/>
        <v>#N/A</v>
      </c>
      <c r="P88">
        <f t="shared" si="14"/>
        <v>480.436</v>
      </c>
      <c r="Q88">
        <f t="shared" si="15"/>
        <v>480.436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39523.44305555556</v>
      </c>
      <c r="B89">
        <v>480.851</v>
      </c>
      <c r="C89">
        <v>578.821</v>
      </c>
      <c r="D89" t="s">
        <v>55</v>
      </c>
      <c r="E89" t="s">
        <v>62</v>
      </c>
      <c r="F89" t="s">
        <v>57</v>
      </c>
      <c r="G89">
        <v>97.97</v>
      </c>
      <c r="H89">
        <v>0</v>
      </c>
      <c r="K89" t="s">
        <v>58</v>
      </c>
      <c r="L89" t="s">
        <v>59</v>
      </c>
      <c r="M89" t="s">
        <v>63</v>
      </c>
      <c r="O89" t="e">
        <f t="shared" si="13"/>
        <v>#N/A</v>
      </c>
      <c r="P89">
        <f t="shared" si="14"/>
        <v>480.851</v>
      </c>
      <c r="Q89">
        <f t="shared" si="15"/>
        <v>480.851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39551.79236111111</v>
      </c>
      <c r="B90">
        <v>480.821</v>
      </c>
      <c r="C90">
        <v>578.821</v>
      </c>
      <c r="D90" t="s">
        <v>55</v>
      </c>
      <c r="E90" t="s">
        <v>62</v>
      </c>
      <c r="F90" t="s">
        <v>57</v>
      </c>
      <c r="G90">
        <v>98</v>
      </c>
      <c r="H90">
        <v>0</v>
      </c>
      <c r="K90" t="s">
        <v>58</v>
      </c>
      <c r="L90" t="s">
        <v>59</v>
      </c>
      <c r="M90" t="s">
        <v>63</v>
      </c>
      <c r="O90" t="e">
        <f t="shared" si="13"/>
        <v>#N/A</v>
      </c>
      <c r="P90">
        <f t="shared" si="14"/>
        <v>480.821</v>
      </c>
      <c r="Q90">
        <f t="shared" si="15"/>
        <v>480.821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39577.81041666667</v>
      </c>
      <c r="B91">
        <v>480.481</v>
      </c>
      <c r="C91">
        <v>578.821</v>
      </c>
      <c r="D91" t="s">
        <v>55</v>
      </c>
      <c r="E91" t="s">
        <v>62</v>
      </c>
      <c r="F91" t="s">
        <v>57</v>
      </c>
      <c r="G91">
        <v>98.34</v>
      </c>
      <c r="H91">
        <v>0</v>
      </c>
      <c r="K91" t="s">
        <v>58</v>
      </c>
      <c r="L91" t="s">
        <v>59</v>
      </c>
      <c r="M91" t="s">
        <v>63</v>
      </c>
      <c r="O91" t="e">
        <f t="shared" si="13"/>
        <v>#N/A</v>
      </c>
      <c r="P91">
        <f t="shared" si="14"/>
        <v>480.481</v>
      </c>
      <c r="Q91">
        <f t="shared" si="15"/>
        <v>480.481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39618.83125</v>
      </c>
      <c r="B92">
        <v>481.131</v>
      </c>
      <c r="C92">
        <v>578.821</v>
      </c>
      <c r="D92" t="s">
        <v>55</v>
      </c>
      <c r="E92" t="s">
        <v>62</v>
      </c>
      <c r="F92" t="s">
        <v>57</v>
      </c>
      <c r="G92">
        <v>97.69</v>
      </c>
      <c r="H92">
        <v>0</v>
      </c>
      <c r="K92" t="s">
        <v>58</v>
      </c>
      <c r="L92" t="s">
        <v>59</v>
      </c>
      <c r="M92" t="s">
        <v>63</v>
      </c>
      <c r="O92" t="e">
        <f t="shared" si="13"/>
        <v>#N/A</v>
      </c>
      <c r="P92">
        <f t="shared" si="14"/>
        <v>481.131</v>
      </c>
      <c r="Q92">
        <f t="shared" si="15"/>
        <v>481.131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39649.48611111111</v>
      </c>
      <c r="B93">
        <v>479.741</v>
      </c>
      <c r="C93">
        <v>578.821</v>
      </c>
      <c r="D93" t="s">
        <v>55</v>
      </c>
      <c r="E93" t="s">
        <v>62</v>
      </c>
      <c r="F93" t="s">
        <v>57</v>
      </c>
      <c r="G93">
        <v>99.08</v>
      </c>
      <c r="H93">
        <v>0</v>
      </c>
      <c r="K93" t="s">
        <v>58</v>
      </c>
      <c r="L93" t="s">
        <v>59</v>
      </c>
      <c r="M93" t="s">
        <v>63</v>
      </c>
      <c r="O93" t="e">
        <f t="shared" si="13"/>
        <v>#N/A</v>
      </c>
      <c r="P93">
        <f t="shared" si="14"/>
        <v>479.741</v>
      </c>
      <c r="Q93">
        <f t="shared" si="15"/>
        <v>479.741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39686.833333333336</v>
      </c>
      <c r="B94">
        <v>480.021</v>
      </c>
      <c r="C94">
        <v>578.821</v>
      </c>
      <c r="D94" t="s">
        <v>55</v>
      </c>
      <c r="E94" t="s">
        <v>62</v>
      </c>
      <c r="F94" t="s">
        <v>57</v>
      </c>
      <c r="G94">
        <v>98.8</v>
      </c>
      <c r="H94">
        <v>0</v>
      </c>
      <c r="K94" t="s">
        <v>58</v>
      </c>
      <c r="L94" t="s">
        <v>59</v>
      </c>
      <c r="M94" t="s">
        <v>63</v>
      </c>
      <c r="O94" t="e">
        <f t="shared" si="13"/>
        <v>#N/A</v>
      </c>
      <c r="P94">
        <f t="shared" si="14"/>
        <v>480.021</v>
      </c>
      <c r="Q94">
        <f t="shared" si="15"/>
        <v>480.021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39712.50555555556</v>
      </c>
      <c r="B95">
        <v>479.931</v>
      </c>
      <c r="C95">
        <v>578.821</v>
      </c>
      <c r="D95" t="s">
        <v>55</v>
      </c>
      <c r="E95" t="s">
        <v>62</v>
      </c>
      <c r="F95" t="s">
        <v>57</v>
      </c>
      <c r="G95">
        <v>98.89</v>
      </c>
      <c r="H95">
        <v>0</v>
      </c>
      <c r="K95" t="s">
        <v>58</v>
      </c>
      <c r="L95" t="s">
        <v>59</v>
      </c>
      <c r="M95" t="s">
        <v>63</v>
      </c>
      <c r="O95" t="e">
        <f t="shared" si="13"/>
        <v>#N/A</v>
      </c>
      <c r="P95">
        <f t="shared" si="14"/>
        <v>479.931</v>
      </c>
      <c r="Q95">
        <f t="shared" si="15"/>
        <v>479.931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39732.788194444445</v>
      </c>
      <c r="B96">
        <v>480.291</v>
      </c>
      <c r="C96">
        <v>578.821</v>
      </c>
      <c r="D96" t="s">
        <v>55</v>
      </c>
      <c r="E96" t="s">
        <v>62</v>
      </c>
      <c r="F96" t="s">
        <v>57</v>
      </c>
      <c r="G96">
        <v>98.53</v>
      </c>
      <c r="H96">
        <v>0</v>
      </c>
      <c r="K96" t="s">
        <v>58</v>
      </c>
      <c r="L96" t="s">
        <v>59</v>
      </c>
      <c r="M96" t="s">
        <v>63</v>
      </c>
      <c r="O96" t="e">
        <f t="shared" si="13"/>
        <v>#N/A</v>
      </c>
      <c r="P96">
        <f t="shared" si="14"/>
        <v>480.291</v>
      </c>
      <c r="Q96">
        <f t="shared" si="15"/>
        <v>480.291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39774.74166666667</v>
      </c>
      <c r="B97">
        <v>480.851</v>
      </c>
      <c r="C97">
        <v>578.821</v>
      </c>
      <c r="D97" t="s">
        <v>55</v>
      </c>
      <c r="E97" t="s">
        <v>62</v>
      </c>
      <c r="F97" t="s">
        <v>57</v>
      </c>
      <c r="G97">
        <v>97.97</v>
      </c>
      <c r="H97">
        <v>0</v>
      </c>
      <c r="K97" t="s">
        <v>58</v>
      </c>
      <c r="L97" t="s">
        <v>59</v>
      </c>
      <c r="M97" t="s">
        <v>63</v>
      </c>
      <c r="O97" t="e">
        <f t="shared" si="13"/>
        <v>#N/A</v>
      </c>
      <c r="P97">
        <f t="shared" si="14"/>
        <v>480.851</v>
      </c>
      <c r="Q97">
        <f t="shared" si="15"/>
        <v>480.851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39794.74375</v>
      </c>
      <c r="B98">
        <v>480.091</v>
      </c>
      <c r="C98">
        <v>578.821</v>
      </c>
      <c r="D98" t="s">
        <v>55</v>
      </c>
      <c r="E98" t="s">
        <v>62</v>
      </c>
      <c r="F98" t="s">
        <v>57</v>
      </c>
      <c r="G98">
        <v>98.73</v>
      </c>
      <c r="H98">
        <v>0</v>
      </c>
      <c r="K98" t="s">
        <v>58</v>
      </c>
      <c r="L98" t="s">
        <v>59</v>
      </c>
      <c r="M98" t="s">
        <v>63</v>
      </c>
      <c r="O98" t="e">
        <f t="shared" si="13"/>
        <v>#N/A</v>
      </c>
      <c r="P98">
        <f t="shared" si="14"/>
        <v>480.091</v>
      </c>
      <c r="Q98">
        <f t="shared" si="15"/>
        <v>480.091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39837.708333333336</v>
      </c>
      <c r="B99">
        <v>481.271</v>
      </c>
      <c r="C99">
        <v>578.821</v>
      </c>
      <c r="D99" t="s">
        <v>55</v>
      </c>
      <c r="E99" t="s">
        <v>62</v>
      </c>
      <c r="F99" t="s">
        <v>57</v>
      </c>
      <c r="G99">
        <v>97.55</v>
      </c>
      <c r="H99">
        <v>0</v>
      </c>
      <c r="K99" t="s">
        <v>58</v>
      </c>
      <c r="L99" t="s">
        <v>59</v>
      </c>
      <c r="M99" t="s">
        <v>63</v>
      </c>
      <c r="O99" t="e">
        <f t="shared" si="13"/>
        <v>#N/A</v>
      </c>
      <c r="P99">
        <f t="shared" si="14"/>
        <v>481.271</v>
      </c>
      <c r="Q99">
        <f t="shared" si="15"/>
        <v>481.271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39866.7375</v>
      </c>
      <c r="B100">
        <v>480.841</v>
      </c>
      <c r="C100">
        <v>578.821</v>
      </c>
      <c r="D100" t="s">
        <v>55</v>
      </c>
      <c r="E100" t="s">
        <v>62</v>
      </c>
      <c r="F100" t="s">
        <v>57</v>
      </c>
      <c r="G100">
        <v>97.98</v>
      </c>
      <c r="H100">
        <v>0</v>
      </c>
      <c r="K100" t="s">
        <v>58</v>
      </c>
      <c r="L100" t="s">
        <v>59</v>
      </c>
      <c r="M100" t="s">
        <v>63</v>
      </c>
      <c r="O100" t="e">
        <f t="shared" si="13"/>
        <v>#N/A</v>
      </c>
      <c r="P100">
        <f t="shared" si="14"/>
        <v>480.841</v>
      </c>
      <c r="Q100">
        <f t="shared" si="15"/>
        <v>480.841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39887.57777777778</v>
      </c>
      <c r="B101">
        <v>480.921</v>
      </c>
      <c r="C101">
        <v>578.821</v>
      </c>
      <c r="D101" t="s">
        <v>55</v>
      </c>
      <c r="E101" t="s">
        <v>62</v>
      </c>
      <c r="F101" t="s">
        <v>57</v>
      </c>
      <c r="G101">
        <v>97.9</v>
      </c>
      <c r="H101">
        <v>0</v>
      </c>
      <c r="K101" t="s">
        <v>58</v>
      </c>
      <c r="L101" t="s">
        <v>59</v>
      </c>
      <c r="M101" t="s">
        <v>63</v>
      </c>
      <c r="O101" t="e">
        <f t="shared" si="13"/>
        <v>#N/A</v>
      </c>
      <c r="P101">
        <f t="shared" si="14"/>
        <v>480.921</v>
      </c>
      <c r="Q101">
        <f t="shared" si="15"/>
        <v>480.921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39914.64166666667</v>
      </c>
      <c r="B102">
        <v>480.651</v>
      </c>
      <c r="C102">
        <v>578.821</v>
      </c>
      <c r="D102" t="s">
        <v>55</v>
      </c>
      <c r="E102" t="s">
        <v>62</v>
      </c>
      <c r="F102" t="s">
        <v>57</v>
      </c>
      <c r="G102">
        <v>98.17</v>
      </c>
      <c r="H102">
        <v>0</v>
      </c>
      <c r="K102" t="s">
        <v>58</v>
      </c>
      <c r="L102" t="s">
        <v>59</v>
      </c>
      <c r="M102" t="s">
        <v>63</v>
      </c>
      <c r="O102" t="e">
        <f t="shared" si="13"/>
        <v>#N/A</v>
      </c>
      <c r="P102">
        <f t="shared" si="14"/>
        <v>480.651</v>
      </c>
      <c r="Q102">
        <f t="shared" si="15"/>
        <v>480.651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39950.51180555556</v>
      </c>
      <c r="B103">
        <v>480.861</v>
      </c>
      <c r="C103">
        <v>578.821</v>
      </c>
      <c r="D103" t="s">
        <v>55</v>
      </c>
      <c r="E103" t="s">
        <v>62</v>
      </c>
      <c r="F103" t="s">
        <v>57</v>
      </c>
      <c r="G103">
        <v>97.96</v>
      </c>
      <c r="H103">
        <v>0</v>
      </c>
      <c r="K103" t="s">
        <v>58</v>
      </c>
      <c r="L103" t="s">
        <v>59</v>
      </c>
      <c r="M103" t="s">
        <v>63</v>
      </c>
      <c r="O103" t="e">
        <f t="shared" si="13"/>
        <v>#N/A</v>
      </c>
      <c r="P103">
        <f t="shared" si="14"/>
        <v>480.861</v>
      </c>
      <c r="Q103">
        <f t="shared" si="15"/>
        <v>480.861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39977.864583333336</v>
      </c>
      <c r="B104">
        <v>480.301</v>
      </c>
      <c r="C104">
        <v>578.821</v>
      </c>
      <c r="D104" t="s">
        <v>55</v>
      </c>
      <c r="E104" t="s">
        <v>62</v>
      </c>
      <c r="F104" t="s">
        <v>57</v>
      </c>
      <c r="G104">
        <v>98.52</v>
      </c>
      <c r="H104">
        <v>0</v>
      </c>
      <c r="K104" t="s">
        <v>58</v>
      </c>
      <c r="L104" t="s">
        <v>59</v>
      </c>
      <c r="M104" t="s">
        <v>63</v>
      </c>
      <c r="O104" t="e">
        <f t="shared" si="13"/>
        <v>#N/A</v>
      </c>
      <c r="P104">
        <f t="shared" si="14"/>
        <v>480.301</v>
      </c>
      <c r="Q104">
        <f t="shared" si="15"/>
        <v>480.301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40006.555555555555</v>
      </c>
      <c r="B105">
        <v>480.261</v>
      </c>
      <c r="C105">
        <v>578.821</v>
      </c>
      <c r="D105" t="s">
        <v>55</v>
      </c>
      <c r="E105" t="s">
        <v>62</v>
      </c>
      <c r="F105" t="s">
        <v>57</v>
      </c>
      <c r="G105">
        <v>98.56</v>
      </c>
      <c r="H105">
        <v>0</v>
      </c>
      <c r="K105" t="s">
        <v>58</v>
      </c>
      <c r="L105" t="s">
        <v>59</v>
      </c>
      <c r="M105" t="s">
        <v>63</v>
      </c>
      <c r="O105" t="e">
        <f t="shared" si="13"/>
        <v>#N/A</v>
      </c>
      <c r="P105">
        <f t="shared" si="14"/>
        <v>480.261</v>
      </c>
      <c r="Q105">
        <f t="shared" si="15"/>
        <v>480.261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40045.870833333334</v>
      </c>
      <c r="B106">
        <v>479.781</v>
      </c>
      <c r="C106">
        <v>578.821</v>
      </c>
      <c r="D106" t="s">
        <v>55</v>
      </c>
      <c r="E106" t="s">
        <v>62</v>
      </c>
      <c r="F106" t="s">
        <v>57</v>
      </c>
      <c r="G106">
        <v>99.04</v>
      </c>
      <c r="H106">
        <v>0</v>
      </c>
      <c r="K106" t="s">
        <v>58</v>
      </c>
      <c r="L106" t="s">
        <v>59</v>
      </c>
      <c r="M106" t="s">
        <v>63</v>
      </c>
      <c r="O106" t="e">
        <f t="shared" si="13"/>
        <v>#N/A</v>
      </c>
      <c r="P106">
        <f t="shared" si="14"/>
        <v>479.781</v>
      </c>
      <c r="Q106">
        <f t="shared" si="15"/>
        <v>479.781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40076.839583333334</v>
      </c>
      <c r="B107">
        <v>480.141</v>
      </c>
      <c r="C107">
        <v>578.821</v>
      </c>
      <c r="D107" t="s">
        <v>55</v>
      </c>
      <c r="E107" t="s">
        <v>62</v>
      </c>
      <c r="F107" t="s">
        <v>57</v>
      </c>
      <c r="G107">
        <v>98.68</v>
      </c>
      <c r="H107">
        <v>0</v>
      </c>
      <c r="K107" t="s">
        <v>58</v>
      </c>
      <c r="L107" t="s">
        <v>59</v>
      </c>
      <c r="M107" t="s">
        <v>63</v>
      </c>
      <c r="O107" t="e">
        <f t="shared" si="13"/>
        <v>#N/A</v>
      </c>
      <c r="P107">
        <f t="shared" si="14"/>
        <v>480.141</v>
      </c>
      <c r="Q107">
        <f t="shared" si="15"/>
        <v>480.141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40102.779861111114</v>
      </c>
      <c r="B108">
        <v>480.871</v>
      </c>
      <c r="C108">
        <v>578.821</v>
      </c>
      <c r="D108" t="s">
        <v>55</v>
      </c>
      <c r="E108" t="s">
        <v>62</v>
      </c>
      <c r="F108" t="s">
        <v>57</v>
      </c>
      <c r="G108">
        <v>97.95</v>
      </c>
      <c r="H108">
        <v>0</v>
      </c>
      <c r="K108" t="s">
        <v>58</v>
      </c>
      <c r="L108" t="s">
        <v>59</v>
      </c>
      <c r="M108" t="s">
        <v>63</v>
      </c>
      <c r="O108" t="e">
        <f t="shared" si="13"/>
        <v>#N/A</v>
      </c>
      <c r="P108">
        <f t="shared" si="14"/>
        <v>480.871</v>
      </c>
      <c r="Q108">
        <f t="shared" si="15"/>
        <v>480.871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40132.5875</v>
      </c>
      <c r="B109">
        <v>480.891</v>
      </c>
      <c r="C109">
        <v>578.821</v>
      </c>
      <c r="D109" t="s">
        <v>55</v>
      </c>
      <c r="E109" t="s">
        <v>62</v>
      </c>
      <c r="F109" t="s">
        <v>57</v>
      </c>
      <c r="G109">
        <v>97.93</v>
      </c>
      <c r="H109">
        <v>0</v>
      </c>
      <c r="K109" t="s">
        <v>58</v>
      </c>
      <c r="L109" t="s">
        <v>59</v>
      </c>
      <c r="M109" t="s">
        <v>63</v>
      </c>
      <c r="O109" t="e">
        <f t="shared" si="13"/>
        <v>#N/A</v>
      </c>
      <c r="P109">
        <f t="shared" si="14"/>
        <v>480.891</v>
      </c>
      <c r="Q109">
        <f t="shared" si="15"/>
        <v>480.891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40159.76180555556</v>
      </c>
      <c r="B110">
        <v>480.621</v>
      </c>
      <c r="C110">
        <v>578.821</v>
      </c>
      <c r="D110" t="s">
        <v>55</v>
      </c>
      <c r="E110" t="s">
        <v>62</v>
      </c>
      <c r="F110" t="s">
        <v>57</v>
      </c>
      <c r="G110">
        <v>98.2</v>
      </c>
      <c r="H110">
        <v>0</v>
      </c>
      <c r="K110" t="s">
        <v>58</v>
      </c>
      <c r="L110" t="s">
        <v>59</v>
      </c>
      <c r="M110" t="s">
        <v>63</v>
      </c>
      <c r="O110" t="e">
        <f t="shared" si="13"/>
        <v>#N/A</v>
      </c>
      <c r="P110">
        <f t="shared" si="14"/>
        <v>480.621</v>
      </c>
      <c r="Q110">
        <f t="shared" si="15"/>
        <v>480.621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40200.770833333336</v>
      </c>
      <c r="B111">
        <v>480.801</v>
      </c>
      <c r="C111">
        <v>578.821</v>
      </c>
      <c r="D111" t="s">
        <v>55</v>
      </c>
      <c r="E111" t="s">
        <v>62</v>
      </c>
      <c r="F111" t="s">
        <v>57</v>
      </c>
      <c r="G111">
        <v>98.02</v>
      </c>
      <c r="H111">
        <v>0</v>
      </c>
      <c r="K111" t="s">
        <v>58</v>
      </c>
      <c r="L111" t="s">
        <v>59</v>
      </c>
      <c r="M111" t="s">
        <v>63</v>
      </c>
      <c r="O111" t="e">
        <f t="shared" si="13"/>
        <v>#N/A</v>
      </c>
      <c r="P111">
        <f t="shared" si="14"/>
        <v>480.801</v>
      </c>
      <c r="Q111">
        <f t="shared" si="15"/>
        <v>480.801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40233.52777777778</v>
      </c>
      <c r="B112">
        <v>480.771</v>
      </c>
      <c r="C112">
        <v>578.821</v>
      </c>
      <c r="D112" t="s">
        <v>55</v>
      </c>
      <c r="E112" t="s">
        <v>62</v>
      </c>
      <c r="F112" t="s">
        <v>57</v>
      </c>
      <c r="G112">
        <v>98.05</v>
      </c>
      <c r="H112">
        <v>0</v>
      </c>
      <c r="K112" t="s">
        <v>58</v>
      </c>
      <c r="L112" t="s">
        <v>59</v>
      </c>
      <c r="M112" t="s">
        <v>63</v>
      </c>
      <c r="O112" t="e">
        <f t="shared" si="13"/>
        <v>#N/A</v>
      </c>
      <c r="P112">
        <f t="shared" si="14"/>
        <v>480.771</v>
      </c>
      <c r="Q112">
        <f t="shared" si="15"/>
        <v>480.771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40256.43402777778</v>
      </c>
      <c r="B113">
        <v>481.161</v>
      </c>
      <c r="C113">
        <v>578.821</v>
      </c>
      <c r="D113" t="s">
        <v>55</v>
      </c>
      <c r="E113" t="s">
        <v>62</v>
      </c>
      <c r="F113" t="s">
        <v>57</v>
      </c>
      <c r="G113">
        <v>97.66</v>
      </c>
      <c r="H113">
        <v>0</v>
      </c>
      <c r="K113" t="s">
        <v>58</v>
      </c>
      <c r="L113" t="s">
        <v>59</v>
      </c>
      <c r="M113" t="s">
        <v>63</v>
      </c>
      <c r="O113" t="e">
        <f t="shared" si="13"/>
        <v>#N/A</v>
      </c>
      <c r="P113">
        <f t="shared" si="14"/>
        <v>481.161</v>
      </c>
      <c r="Q113">
        <f t="shared" si="15"/>
        <v>481.161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40284.495833333334</v>
      </c>
      <c r="B114">
        <v>480.701</v>
      </c>
      <c r="C114">
        <v>578.821</v>
      </c>
      <c r="D114" t="s">
        <v>55</v>
      </c>
      <c r="E114" t="s">
        <v>62</v>
      </c>
      <c r="F114" t="s">
        <v>57</v>
      </c>
      <c r="G114">
        <v>98.12</v>
      </c>
      <c r="H114">
        <v>0</v>
      </c>
      <c r="K114" t="s">
        <v>58</v>
      </c>
      <c r="L114" t="s">
        <v>59</v>
      </c>
      <c r="M114" t="s">
        <v>63</v>
      </c>
      <c r="O114" t="e">
        <f t="shared" si="13"/>
        <v>#N/A</v>
      </c>
      <c r="P114">
        <f t="shared" si="14"/>
        <v>480.701</v>
      </c>
      <c r="Q114">
        <f t="shared" si="15"/>
        <v>480.701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40316.822916666664</v>
      </c>
      <c r="B115">
        <v>480.361</v>
      </c>
      <c r="C115">
        <v>578.821</v>
      </c>
      <c r="D115" t="s">
        <v>55</v>
      </c>
      <c r="E115" t="s">
        <v>62</v>
      </c>
      <c r="F115" t="s">
        <v>57</v>
      </c>
      <c r="G115">
        <v>98.46</v>
      </c>
      <c r="H115">
        <v>0</v>
      </c>
      <c r="K115" t="s">
        <v>58</v>
      </c>
      <c r="L115" t="s">
        <v>59</v>
      </c>
      <c r="M115" t="s">
        <v>63</v>
      </c>
      <c r="O115" t="e">
        <f t="shared" si="13"/>
        <v>#N/A</v>
      </c>
      <c r="P115">
        <f t="shared" si="14"/>
        <v>480.361</v>
      </c>
      <c r="Q115">
        <f t="shared" si="15"/>
        <v>480.361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40351.84722222222</v>
      </c>
      <c r="B116">
        <v>479.761</v>
      </c>
      <c r="C116">
        <v>578.821</v>
      </c>
      <c r="D116" t="s">
        <v>55</v>
      </c>
      <c r="E116" t="s">
        <v>62</v>
      </c>
      <c r="F116" t="s">
        <v>57</v>
      </c>
      <c r="G116">
        <v>99.06</v>
      </c>
      <c r="H116">
        <v>0</v>
      </c>
      <c r="K116" t="s">
        <v>58</v>
      </c>
      <c r="L116" t="s">
        <v>59</v>
      </c>
      <c r="M116" t="s">
        <v>63</v>
      </c>
      <c r="O116" t="e">
        <f t="shared" si="13"/>
        <v>#N/A</v>
      </c>
      <c r="P116">
        <f t="shared" si="14"/>
        <v>479.761</v>
      </c>
      <c r="Q116">
        <f t="shared" si="15"/>
        <v>479.761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40381.89097222222</v>
      </c>
      <c r="B117">
        <v>479.261</v>
      </c>
      <c r="C117">
        <v>578.821</v>
      </c>
      <c r="D117" t="s">
        <v>55</v>
      </c>
      <c r="E117" t="s">
        <v>62</v>
      </c>
      <c r="F117" t="s">
        <v>57</v>
      </c>
      <c r="G117">
        <v>99.56</v>
      </c>
      <c r="H117">
        <v>0</v>
      </c>
      <c r="K117" t="s">
        <v>58</v>
      </c>
      <c r="L117" t="s">
        <v>59</v>
      </c>
      <c r="M117" t="s">
        <v>63</v>
      </c>
      <c r="O117" t="e">
        <f t="shared" si="13"/>
        <v>#N/A</v>
      </c>
      <c r="P117">
        <f t="shared" si="14"/>
        <v>479.261</v>
      </c>
      <c r="Q117">
        <f t="shared" si="15"/>
        <v>479.261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40407.74375</v>
      </c>
      <c r="B118">
        <v>479.441</v>
      </c>
      <c r="C118">
        <v>578.821</v>
      </c>
      <c r="D118" t="s">
        <v>55</v>
      </c>
      <c r="E118" t="s">
        <v>62</v>
      </c>
      <c r="F118" t="s">
        <v>57</v>
      </c>
      <c r="G118">
        <v>99.38</v>
      </c>
      <c r="H118">
        <v>0</v>
      </c>
      <c r="K118" t="s">
        <v>58</v>
      </c>
      <c r="L118" t="s">
        <v>59</v>
      </c>
      <c r="M118" t="s">
        <v>63</v>
      </c>
      <c r="O118" t="e">
        <f t="shared" si="13"/>
        <v>#N/A</v>
      </c>
      <c r="P118">
        <f t="shared" si="14"/>
        <v>479.441</v>
      </c>
      <c r="Q118">
        <f t="shared" si="15"/>
        <v>479.441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40437.85972222222</v>
      </c>
      <c r="B119">
        <v>479.061</v>
      </c>
      <c r="C119">
        <v>578.821</v>
      </c>
      <c r="D119" t="s">
        <v>55</v>
      </c>
      <c r="E119" t="s">
        <v>62</v>
      </c>
      <c r="F119" t="s">
        <v>57</v>
      </c>
      <c r="G119">
        <v>99.76</v>
      </c>
      <c r="H119">
        <v>0</v>
      </c>
      <c r="K119" t="s">
        <v>58</v>
      </c>
      <c r="L119" t="s">
        <v>59</v>
      </c>
      <c r="M119" t="s">
        <v>63</v>
      </c>
      <c r="O119" t="e">
        <f t="shared" si="13"/>
        <v>#N/A</v>
      </c>
      <c r="P119">
        <f t="shared" si="14"/>
        <v>479.061</v>
      </c>
      <c r="Q119">
        <f t="shared" si="15"/>
        <v>479.061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40695.59375</v>
      </c>
      <c r="B120">
        <v>480.361</v>
      </c>
      <c r="C120">
        <v>578.821</v>
      </c>
      <c r="D120" t="s">
        <v>55</v>
      </c>
      <c r="E120" t="s">
        <v>62</v>
      </c>
      <c r="F120" t="s">
        <v>57</v>
      </c>
      <c r="G120">
        <v>98.46</v>
      </c>
      <c r="H120">
        <v>0</v>
      </c>
      <c r="K120" t="s">
        <v>58</v>
      </c>
      <c r="L120" t="s">
        <v>69</v>
      </c>
      <c r="M120" t="s">
        <v>63</v>
      </c>
      <c r="N120" t="s">
        <v>70</v>
      </c>
      <c r="O120" t="e">
        <f t="shared" si="13"/>
        <v>#N/A</v>
      </c>
      <c r="P120">
        <f t="shared" si="14"/>
        <v>480.361</v>
      </c>
      <c r="Q120">
        <f t="shared" si="15"/>
        <v>480.361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40695.59444444445</v>
      </c>
      <c r="C121">
        <v>578.821</v>
      </c>
      <c r="D121" t="s">
        <v>55</v>
      </c>
      <c r="E121" t="s">
        <v>62</v>
      </c>
      <c r="F121" t="s">
        <v>57</v>
      </c>
      <c r="H121">
        <v>0</v>
      </c>
      <c r="K121" t="s">
        <v>58</v>
      </c>
      <c r="L121" t="s">
        <v>69</v>
      </c>
      <c r="M121" t="s">
        <v>63</v>
      </c>
      <c r="O121" t="e">
        <f t="shared" si="13"/>
        <v>#N/A</v>
      </c>
      <c r="P121" t="e">
        <f t="shared" si="14"/>
        <v>#N/A</v>
      </c>
      <c r="Q121">
        <f t="shared" si="15"/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40746.504166666666</v>
      </c>
      <c r="B122">
        <v>479.391</v>
      </c>
      <c r="C122">
        <v>578.821</v>
      </c>
      <c r="D122" t="s">
        <v>55</v>
      </c>
      <c r="E122" t="s">
        <v>62</v>
      </c>
      <c r="F122" t="s">
        <v>57</v>
      </c>
      <c r="G122">
        <v>99.43</v>
      </c>
      <c r="H122">
        <v>0</v>
      </c>
      <c r="K122" t="s">
        <v>58</v>
      </c>
      <c r="L122" t="s">
        <v>69</v>
      </c>
      <c r="M122" t="s">
        <v>63</v>
      </c>
      <c r="N122" t="s">
        <v>71</v>
      </c>
      <c r="O122" t="e">
        <f t="shared" si="13"/>
        <v>#N/A</v>
      </c>
      <c r="P122">
        <f t="shared" si="14"/>
        <v>479.391</v>
      </c>
      <c r="Q122">
        <f t="shared" si="15"/>
        <v>479.391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40871.479166666664</v>
      </c>
      <c r="B123">
        <v>479.971</v>
      </c>
      <c r="C123">
        <v>578.821</v>
      </c>
      <c r="D123" t="s">
        <v>55</v>
      </c>
      <c r="E123" t="s">
        <v>62</v>
      </c>
      <c r="F123" t="s">
        <v>57</v>
      </c>
      <c r="G123">
        <v>98.85</v>
      </c>
      <c r="H123">
        <v>0</v>
      </c>
      <c r="K123" t="s">
        <v>58</v>
      </c>
      <c r="L123" t="s">
        <v>69</v>
      </c>
      <c r="M123" t="s">
        <v>63</v>
      </c>
      <c r="N123" t="s">
        <v>72</v>
      </c>
      <c r="O123" t="e">
        <f t="shared" si="13"/>
        <v>#N/A</v>
      </c>
      <c r="P123">
        <f t="shared" si="14"/>
        <v>479.971</v>
      </c>
      <c r="Q123">
        <f t="shared" si="15"/>
        <v>479.971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40898.40902777778</v>
      </c>
      <c r="B124">
        <v>480.321</v>
      </c>
      <c r="C124">
        <v>578.821</v>
      </c>
      <c r="D124" t="s">
        <v>55</v>
      </c>
      <c r="E124" t="s">
        <v>62</v>
      </c>
      <c r="F124" t="s">
        <v>57</v>
      </c>
      <c r="G124">
        <v>98.5</v>
      </c>
      <c r="H124">
        <v>0</v>
      </c>
      <c r="K124" t="s">
        <v>58</v>
      </c>
      <c r="L124" t="s">
        <v>69</v>
      </c>
      <c r="M124" t="s">
        <v>63</v>
      </c>
      <c r="O124" t="e">
        <f t="shared" si="13"/>
        <v>#N/A</v>
      </c>
      <c r="P124">
        <f t="shared" si="14"/>
        <v>480.321</v>
      </c>
      <c r="Q124">
        <f t="shared" si="15"/>
        <v>480.321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40953.475694444445</v>
      </c>
      <c r="B125">
        <v>480.051</v>
      </c>
      <c r="C125">
        <v>578.821</v>
      </c>
      <c r="D125" t="s">
        <v>55</v>
      </c>
      <c r="E125" t="s">
        <v>62</v>
      </c>
      <c r="F125" t="s">
        <v>57</v>
      </c>
      <c r="G125">
        <v>98.77</v>
      </c>
      <c r="H125">
        <v>0</v>
      </c>
      <c r="K125" t="s">
        <v>58</v>
      </c>
      <c r="L125" t="s">
        <v>69</v>
      </c>
      <c r="M125" t="s">
        <v>63</v>
      </c>
      <c r="N125" t="s">
        <v>73</v>
      </c>
      <c r="O125" t="e">
        <f t="shared" si="13"/>
        <v>#N/A</v>
      </c>
      <c r="P125">
        <f t="shared" si="14"/>
        <v>480.051</v>
      </c>
      <c r="Q125">
        <f t="shared" si="15"/>
        <v>480.051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41029.39236111111</v>
      </c>
      <c r="B126">
        <v>479.721</v>
      </c>
      <c r="C126">
        <v>578.821</v>
      </c>
      <c r="D126" t="s">
        <v>55</v>
      </c>
      <c r="E126" t="s">
        <v>62</v>
      </c>
      <c r="F126" t="s">
        <v>57</v>
      </c>
      <c r="G126">
        <v>99.1</v>
      </c>
      <c r="H126">
        <v>0</v>
      </c>
      <c r="K126" t="s">
        <v>58</v>
      </c>
      <c r="L126" t="s">
        <v>69</v>
      </c>
      <c r="M126" t="s">
        <v>63</v>
      </c>
      <c r="N126" t="s">
        <v>74</v>
      </c>
      <c r="O126" t="e">
        <f t="shared" si="13"/>
        <v>#N/A</v>
      </c>
      <c r="P126">
        <f t="shared" si="14"/>
        <v>479.721</v>
      </c>
      <c r="Q126">
        <f t="shared" si="15"/>
        <v>479.721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41080.364583333336</v>
      </c>
      <c r="B127">
        <v>479.691</v>
      </c>
      <c r="C127">
        <v>578.821</v>
      </c>
      <c r="D127" t="s">
        <v>55</v>
      </c>
      <c r="E127" t="s">
        <v>62</v>
      </c>
      <c r="F127" t="s">
        <v>57</v>
      </c>
      <c r="G127">
        <v>99.13</v>
      </c>
      <c r="H127">
        <v>0</v>
      </c>
      <c r="K127" t="s">
        <v>58</v>
      </c>
      <c r="L127" t="s">
        <v>69</v>
      </c>
      <c r="M127" t="s">
        <v>63</v>
      </c>
      <c r="N127" t="s">
        <v>75</v>
      </c>
      <c r="O127" t="e">
        <f t="shared" si="13"/>
        <v>#N/A</v>
      </c>
      <c r="P127">
        <f t="shared" si="14"/>
        <v>479.691</v>
      </c>
      <c r="Q127">
        <f t="shared" si="15"/>
        <v>479.691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41145.385416666664</v>
      </c>
      <c r="B128">
        <v>480.691</v>
      </c>
      <c r="C128">
        <v>578.821</v>
      </c>
      <c r="D128" t="s">
        <v>55</v>
      </c>
      <c r="E128" t="s">
        <v>62</v>
      </c>
      <c r="F128" t="s">
        <v>57</v>
      </c>
      <c r="G128">
        <v>98.13</v>
      </c>
      <c r="H128">
        <v>0</v>
      </c>
      <c r="K128" t="s">
        <v>58</v>
      </c>
      <c r="L128" t="s">
        <v>69</v>
      </c>
      <c r="M128" t="s">
        <v>63</v>
      </c>
      <c r="N128" t="s">
        <v>76</v>
      </c>
      <c r="O128" t="e">
        <f t="shared" si="13"/>
        <v>#N/A</v>
      </c>
      <c r="P128">
        <f t="shared" si="14"/>
        <v>480.691</v>
      </c>
      <c r="Q128">
        <f t="shared" si="15"/>
        <v>480.691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41177.368055555555</v>
      </c>
      <c r="B129">
        <v>479.921</v>
      </c>
      <c r="C129">
        <v>578.821</v>
      </c>
      <c r="D129" t="s">
        <v>55</v>
      </c>
      <c r="E129" t="s">
        <v>62</v>
      </c>
      <c r="F129" t="s">
        <v>57</v>
      </c>
      <c r="G129">
        <v>98.9</v>
      </c>
      <c r="H129">
        <v>0</v>
      </c>
      <c r="K129" t="s">
        <v>58</v>
      </c>
      <c r="L129" t="s">
        <v>69</v>
      </c>
      <c r="M129" t="s">
        <v>63</v>
      </c>
      <c r="N129" t="s">
        <v>77</v>
      </c>
      <c r="O129" t="e">
        <f t="shared" si="13"/>
        <v>#N/A</v>
      </c>
      <c r="P129">
        <f t="shared" si="14"/>
        <v>479.921</v>
      </c>
      <c r="Q129">
        <f t="shared" si="15"/>
        <v>479.921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41207.375</v>
      </c>
      <c r="B130">
        <v>481.241</v>
      </c>
      <c r="C130">
        <v>578.821</v>
      </c>
      <c r="D130" t="s">
        <v>55</v>
      </c>
      <c r="E130" t="s">
        <v>62</v>
      </c>
      <c r="F130" t="s">
        <v>57</v>
      </c>
      <c r="G130">
        <v>97.58</v>
      </c>
      <c r="H130">
        <v>0</v>
      </c>
      <c r="K130" t="s">
        <v>58</v>
      </c>
      <c r="L130" t="s">
        <v>69</v>
      </c>
      <c r="M130" t="s">
        <v>63</v>
      </c>
      <c r="N130" t="s">
        <v>76</v>
      </c>
      <c r="O130" t="e">
        <f t="shared" si="13"/>
        <v>#N/A</v>
      </c>
      <c r="P130">
        <f t="shared" si="14"/>
        <v>481.241</v>
      </c>
      <c r="Q130">
        <f t="shared" si="15"/>
        <v>481.241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41235.364583333336</v>
      </c>
      <c r="B131">
        <v>479.811</v>
      </c>
      <c r="C131">
        <v>578.821</v>
      </c>
      <c r="D131" t="s">
        <v>55</v>
      </c>
      <c r="E131" t="s">
        <v>62</v>
      </c>
      <c r="F131" t="s">
        <v>57</v>
      </c>
      <c r="G131">
        <v>99.01</v>
      </c>
      <c r="H131">
        <v>0</v>
      </c>
      <c r="K131" t="s">
        <v>58</v>
      </c>
      <c r="L131" t="s">
        <v>69</v>
      </c>
      <c r="M131" t="s">
        <v>63</v>
      </c>
      <c r="N131" t="s">
        <v>78</v>
      </c>
      <c r="O131" t="e">
        <f t="shared" si="13"/>
        <v>#N/A</v>
      </c>
      <c r="P131">
        <f t="shared" si="14"/>
        <v>479.811</v>
      </c>
      <c r="Q131">
        <f t="shared" si="15"/>
        <v>479.811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41263.395833333336</v>
      </c>
      <c r="B132">
        <v>480.421</v>
      </c>
      <c r="C132">
        <v>578.821</v>
      </c>
      <c r="D132" t="s">
        <v>55</v>
      </c>
      <c r="E132" t="s">
        <v>62</v>
      </c>
      <c r="F132" t="s">
        <v>57</v>
      </c>
      <c r="G132">
        <v>98.4</v>
      </c>
      <c r="H132">
        <v>0</v>
      </c>
      <c r="K132" t="s">
        <v>58</v>
      </c>
      <c r="L132" t="s">
        <v>69</v>
      </c>
      <c r="M132" t="s">
        <v>63</v>
      </c>
      <c r="N132" t="s">
        <v>76</v>
      </c>
      <c r="O132" t="e">
        <f aca="true" t="shared" si="18" ref="O132:O153">IF(EXACT(E132,"Nivel Dinámico"),IF(B132=0,NA(),B132),NA())</f>
        <v>#N/A</v>
      </c>
      <c r="P132">
        <f aca="true" t="shared" si="19" ref="P132:P153">IF(AND(EXACT(E132,"Nivel Estático"),NOT(EXACT(F132,"SONDA AUTOMÁTICA"))),IF(B132=0,NA(),B132),NA())</f>
        <v>480.421</v>
      </c>
      <c r="Q132">
        <f aca="true" t="shared" si="20" ref="Q132:Q153">IF(ISNA(P132),IF(ISNA(R132),IF(ISNA(S132),"",S132),R132),P132)</f>
        <v>480.421</v>
      </c>
      <c r="R132" s="10" t="e">
        <f aca="true" t="shared" si="21" ref="R132:R153">IF(EXACT(E132,"Extrapolado"),IF(B132=0,NA(),B132),NA())</f>
        <v>#N/A</v>
      </c>
      <c r="S132" s="2" t="e">
        <f aca="true" t="shared" si="22" ref="S132:S153">IF(EXACT(F132,"SONDA AUTOMÁTICA"),IF(B132=0,NA(),B132),NA())</f>
        <v>#N/A</v>
      </c>
    </row>
    <row r="133" spans="1:19" ht="12.75">
      <c r="A133" s="1">
        <v>41352.36111111111</v>
      </c>
      <c r="B133">
        <v>480.501</v>
      </c>
      <c r="C133">
        <v>578.821</v>
      </c>
      <c r="D133" t="s">
        <v>55</v>
      </c>
      <c r="E133" t="s">
        <v>62</v>
      </c>
      <c r="F133" t="s">
        <v>57</v>
      </c>
      <c r="G133">
        <v>98.32</v>
      </c>
      <c r="H133">
        <v>0</v>
      </c>
      <c r="K133" t="s">
        <v>58</v>
      </c>
      <c r="L133" t="s">
        <v>69</v>
      </c>
      <c r="M133" t="s">
        <v>63</v>
      </c>
      <c r="N133" t="s">
        <v>76</v>
      </c>
      <c r="O133" t="e">
        <f t="shared" si="18"/>
        <v>#N/A</v>
      </c>
      <c r="P133">
        <f t="shared" si="19"/>
        <v>480.501</v>
      </c>
      <c r="Q133">
        <f t="shared" si="20"/>
        <v>480.501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41367.375</v>
      </c>
      <c r="B134">
        <v>480.601</v>
      </c>
      <c r="C134">
        <v>578.821</v>
      </c>
      <c r="D134" t="s">
        <v>55</v>
      </c>
      <c r="E134" t="s">
        <v>62</v>
      </c>
      <c r="F134" t="s">
        <v>57</v>
      </c>
      <c r="G134">
        <v>98.22</v>
      </c>
      <c r="H134">
        <v>0</v>
      </c>
      <c r="K134" t="s">
        <v>58</v>
      </c>
      <c r="L134" t="s">
        <v>69</v>
      </c>
      <c r="M134" t="s">
        <v>63</v>
      </c>
      <c r="N134" t="s">
        <v>76</v>
      </c>
      <c r="O134" t="e">
        <f t="shared" si="18"/>
        <v>#N/A</v>
      </c>
      <c r="P134">
        <f t="shared" si="19"/>
        <v>480.601</v>
      </c>
      <c r="Q134">
        <f t="shared" si="20"/>
        <v>480.601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41403.37152777778</v>
      </c>
      <c r="B135">
        <v>481.161</v>
      </c>
      <c r="C135">
        <v>578.821</v>
      </c>
      <c r="D135" t="s">
        <v>55</v>
      </c>
      <c r="E135" t="s">
        <v>62</v>
      </c>
      <c r="F135" t="s">
        <v>57</v>
      </c>
      <c r="G135">
        <v>97.66</v>
      </c>
      <c r="H135">
        <v>0</v>
      </c>
      <c r="K135" t="s">
        <v>58</v>
      </c>
      <c r="L135" t="s">
        <v>69</v>
      </c>
      <c r="M135" t="s">
        <v>63</v>
      </c>
      <c r="N135" t="s">
        <v>79</v>
      </c>
      <c r="O135" t="e">
        <f t="shared" si="18"/>
        <v>#N/A</v>
      </c>
      <c r="P135">
        <f t="shared" si="19"/>
        <v>481.161</v>
      </c>
      <c r="Q135">
        <f t="shared" si="20"/>
        <v>481.161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41443.354166666664</v>
      </c>
      <c r="B136">
        <v>481.661</v>
      </c>
      <c r="C136">
        <v>578.821</v>
      </c>
      <c r="D136" t="s">
        <v>55</v>
      </c>
      <c r="E136" t="s">
        <v>62</v>
      </c>
      <c r="F136" t="s">
        <v>57</v>
      </c>
      <c r="G136">
        <v>97.16</v>
      </c>
      <c r="H136">
        <v>0</v>
      </c>
      <c r="K136" t="s">
        <v>58</v>
      </c>
      <c r="L136" t="s">
        <v>69</v>
      </c>
      <c r="M136" t="s">
        <v>63</v>
      </c>
      <c r="N136" t="s">
        <v>80</v>
      </c>
      <c r="O136" t="e">
        <f t="shared" si="18"/>
        <v>#N/A</v>
      </c>
      <c r="P136">
        <f t="shared" si="19"/>
        <v>481.661</v>
      </c>
      <c r="Q136">
        <f t="shared" si="20"/>
        <v>481.661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41467.375</v>
      </c>
      <c r="B137">
        <v>481.661</v>
      </c>
      <c r="C137">
        <v>578.821</v>
      </c>
      <c r="D137" t="s">
        <v>55</v>
      </c>
      <c r="E137" t="s">
        <v>62</v>
      </c>
      <c r="F137" t="s">
        <v>57</v>
      </c>
      <c r="G137">
        <v>97.16</v>
      </c>
      <c r="H137">
        <v>0</v>
      </c>
      <c r="K137" t="s">
        <v>58</v>
      </c>
      <c r="L137" t="s">
        <v>69</v>
      </c>
      <c r="M137" t="s">
        <v>63</v>
      </c>
      <c r="N137" t="s">
        <v>76</v>
      </c>
      <c r="O137" t="e">
        <f t="shared" si="18"/>
        <v>#N/A</v>
      </c>
      <c r="P137">
        <f t="shared" si="19"/>
        <v>481.661</v>
      </c>
      <c r="Q137">
        <f t="shared" si="20"/>
        <v>481.661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41512.385416666664</v>
      </c>
      <c r="B138">
        <v>481.481</v>
      </c>
      <c r="C138">
        <v>578.821</v>
      </c>
      <c r="D138" t="s">
        <v>55</v>
      </c>
      <c r="E138" t="s">
        <v>62</v>
      </c>
      <c r="F138" t="s">
        <v>57</v>
      </c>
      <c r="G138">
        <v>97.34</v>
      </c>
      <c r="H138">
        <v>0</v>
      </c>
      <c r="K138" t="s">
        <v>58</v>
      </c>
      <c r="L138" t="s">
        <v>69</v>
      </c>
      <c r="M138" t="s">
        <v>63</v>
      </c>
      <c r="N138" t="s">
        <v>81</v>
      </c>
      <c r="O138" t="e">
        <f t="shared" si="18"/>
        <v>#N/A</v>
      </c>
      <c r="P138">
        <f t="shared" si="19"/>
        <v>481.481</v>
      </c>
      <c r="Q138">
        <f t="shared" si="20"/>
        <v>481.481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41606.375</v>
      </c>
      <c r="B139">
        <v>481.471</v>
      </c>
      <c r="C139">
        <v>578.821</v>
      </c>
      <c r="D139" t="s">
        <v>55</v>
      </c>
      <c r="E139" t="s">
        <v>62</v>
      </c>
      <c r="F139" t="s">
        <v>57</v>
      </c>
      <c r="G139">
        <v>97.35</v>
      </c>
      <c r="H139">
        <v>0</v>
      </c>
      <c r="K139" t="s">
        <v>58</v>
      </c>
      <c r="L139" t="s">
        <v>69</v>
      </c>
      <c r="M139" t="s">
        <v>63</v>
      </c>
      <c r="N139" t="s">
        <v>82</v>
      </c>
      <c r="O139" t="e">
        <f t="shared" si="18"/>
        <v>#N/A</v>
      </c>
      <c r="P139">
        <f t="shared" si="19"/>
        <v>481.471</v>
      </c>
      <c r="Q139">
        <f t="shared" si="20"/>
        <v>481.471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41627.381944444445</v>
      </c>
      <c r="B140">
        <v>481.611</v>
      </c>
      <c r="C140">
        <v>578.821</v>
      </c>
      <c r="D140" t="s">
        <v>55</v>
      </c>
      <c r="E140" t="s">
        <v>62</v>
      </c>
      <c r="F140" t="s">
        <v>57</v>
      </c>
      <c r="G140">
        <v>97.21</v>
      </c>
      <c r="H140">
        <v>0</v>
      </c>
      <c r="K140" t="s">
        <v>58</v>
      </c>
      <c r="L140" t="s">
        <v>69</v>
      </c>
      <c r="M140" t="s">
        <v>63</v>
      </c>
      <c r="N140" t="s">
        <v>83</v>
      </c>
      <c r="O140" t="e">
        <f t="shared" si="18"/>
        <v>#N/A</v>
      </c>
      <c r="P140">
        <f t="shared" si="19"/>
        <v>481.611</v>
      </c>
      <c r="Q140">
        <f t="shared" si="20"/>
        <v>481.611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41653.36111111111</v>
      </c>
      <c r="B141">
        <v>485.581</v>
      </c>
      <c r="C141">
        <v>578.821</v>
      </c>
      <c r="D141" t="s">
        <v>55</v>
      </c>
      <c r="E141" t="s">
        <v>62</v>
      </c>
      <c r="F141" t="s">
        <v>57</v>
      </c>
      <c r="G141">
        <v>93.24</v>
      </c>
      <c r="H141">
        <v>0</v>
      </c>
      <c r="K141" t="s">
        <v>58</v>
      </c>
      <c r="L141" t="s">
        <v>69</v>
      </c>
      <c r="M141" t="s">
        <v>63</v>
      </c>
      <c r="N141" t="s">
        <v>84</v>
      </c>
      <c r="O141" t="e">
        <f t="shared" si="18"/>
        <v>#N/A</v>
      </c>
      <c r="P141">
        <f t="shared" si="19"/>
        <v>485.581</v>
      </c>
      <c r="Q141">
        <f t="shared" si="20"/>
        <v>485.581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41697.40972222222</v>
      </c>
      <c r="B142">
        <v>481.341</v>
      </c>
      <c r="C142">
        <v>578.821</v>
      </c>
      <c r="D142" t="s">
        <v>55</v>
      </c>
      <c r="E142" t="s">
        <v>62</v>
      </c>
      <c r="F142" t="s">
        <v>57</v>
      </c>
      <c r="G142">
        <v>97.48</v>
      </c>
      <c r="H142">
        <v>0</v>
      </c>
      <c r="K142" t="s">
        <v>58</v>
      </c>
      <c r="L142" t="s">
        <v>69</v>
      </c>
      <c r="M142" t="s">
        <v>63</v>
      </c>
      <c r="N142" t="s">
        <v>83</v>
      </c>
      <c r="O142" t="e">
        <f t="shared" si="18"/>
        <v>#N/A</v>
      </c>
      <c r="P142">
        <f t="shared" si="19"/>
        <v>481.341</v>
      </c>
      <c r="Q142">
        <f t="shared" si="20"/>
        <v>481.341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41718.368055555555</v>
      </c>
      <c r="B143">
        <v>481.571</v>
      </c>
      <c r="C143">
        <v>578.821</v>
      </c>
      <c r="D143" t="s">
        <v>55</v>
      </c>
      <c r="E143" t="s">
        <v>62</v>
      </c>
      <c r="F143" t="s">
        <v>57</v>
      </c>
      <c r="G143">
        <v>97.25</v>
      </c>
      <c r="H143">
        <v>0</v>
      </c>
      <c r="K143" t="s">
        <v>58</v>
      </c>
      <c r="L143" t="s">
        <v>69</v>
      </c>
      <c r="M143" t="s">
        <v>63</v>
      </c>
      <c r="O143" t="e">
        <f t="shared" si="18"/>
        <v>#N/A</v>
      </c>
      <c r="P143">
        <f t="shared" si="19"/>
        <v>481.571</v>
      </c>
      <c r="Q143">
        <f t="shared" si="20"/>
        <v>481.571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41751.368055555555</v>
      </c>
      <c r="B144">
        <v>481.441</v>
      </c>
      <c r="C144">
        <v>578.821</v>
      </c>
      <c r="D144" t="s">
        <v>55</v>
      </c>
      <c r="E144" t="s">
        <v>62</v>
      </c>
      <c r="F144" t="s">
        <v>57</v>
      </c>
      <c r="G144">
        <v>97.38</v>
      </c>
      <c r="H144">
        <v>0</v>
      </c>
      <c r="K144" t="s">
        <v>58</v>
      </c>
      <c r="L144" t="s">
        <v>69</v>
      </c>
      <c r="M144" t="s">
        <v>63</v>
      </c>
      <c r="N144" t="s">
        <v>85</v>
      </c>
      <c r="O144" t="e">
        <f t="shared" si="18"/>
        <v>#N/A</v>
      </c>
      <c r="P144">
        <f t="shared" si="19"/>
        <v>481.441</v>
      </c>
      <c r="Q144">
        <f t="shared" si="20"/>
        <v>481.441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41779.493055555555</v>
      </c>
      <c r="B145">
        <v>481.501</v>
      </c>
      <c r="C145">
        <v>578.821</v>
      </c>
      <c r="D145" t="s">
        <v>55</v>
      </c>
      <c r="E145" t="s">
        <v>62</v>
      </c>
      <c r="F145" t="s">
        <v>57</v>
      </c>
      <c r="G145">
        <v>97.32</v>
      </c>
      <c r="H145">
        <v>0</v>
      </c>
      <c r="K145" t="s">
        <v>58</v>
      </c>
      <c r="L145" t="s">
        <v>69</v>
      </c>
      <c r="M145" t="s">
        <v>63</v>
      </c>
      <c r="N145" t="s">
        <v>85</v>
      </c>
      <c r="O145" t="e">
        <f t="shared" si="18"/>
        <v>#N/A</v>
      </c>
      <c r="P145">
        <f t="shared" si="19"/>
        <v>481.501</v>
      </c>
      <c r="Q145">
        <f t="shared" si="20"/>
        <v>481.501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41814.354166666664</v>
      </c>
      <c r="B146">
        <v>481.321</v>
      </c>
      <c r="C146">
        <v>578.821</v>
      </c>
      <c r="D146" t="s">
        <v>55</v>
      </c>
      <c r="E146" t="s">
        <v>62</v>
      </c>
      <c r="F146" t="s">
        <v>57</v>
      </c>
      <c r="G146">
        <v>97.5</v>
      </c>
      <c r="H146">
        <v>0</v>
      </c>
      <c r="K146" t="s">
        <v>58</v>
      </c>
      <c r="L146" t="s">
        <v>69</v>
      </c>
      <c r="M146" t="s">
        <v>63</v>
      </c>
      <c r="N146" t="s">
        <v>86</v>
      </c>
      <c r="O146" t="e">
        <f t="shared" si="18"/>
        <v>#N/A</v>
      </c>
      <c r="P146">
        <f t="shared" si="19"/>
        <v>481.321</v>
      </c>
      <c r="Q146">
        <f t="shared" si="20"/>
        <v>481.321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41831.416666666664</v>
      </c>
      <c r="B147">
        <v>481.391</v>
      </c>
      <c r="C147">
        <v>578.821</v>
      </c>
      <c r="D147" t="s">
        <v>55</v>
      </c>
      <c r="E147" t="s">
        <v>62</v>
      </c>
      <c r="F147" t="s">
        <v>57</v>
      </c>
      <c r="G147">
        <v>97.43</v>
      </c>
      <c r="H147">
        <v>0</v>
      </c>
      <c r="K147" t="s">
        <v>58</v>
      </c>
      <c r="L147" t="s">
        <v>69</v>
      </c>
      <c r="M147" t="s">
        <v>63</v>
      </c>
      <c r="N147" t="s">
        <v>85</v>
      </c>
      <c r="O147" t="e">
        <f t="shared" si="18"/>
        <v>#N/A</v>
      </c>
      <c r="P147">
        <f t="shared" si="19"/>
        <v>481.391</v>
      </c>
      <c r="Q147">
        <f t="shared" si="20"/>
        <v>481.391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41877.416666666664</v>
      </c>
      <c r="B148">
        <v>480.701</v>
      </c>
      <c r="C148">
        <v>578.821</v>
      </c>
      <c r="D148" t="s">
        <v>55</v>
      </c>
      <c r="E148" t="s">
        <v>62</v>
      </c>
      <c r="F148" t="s">
        <v>57</v>
      </c>
      <c r="G148">
        <v>98.12</v>
      </c>
      <c r="H148">
        <v>0</v>
      </c>
      <c r="K148" t="s">
        <v>58</v>
      </c>
      <c r="L148" t="s">
        <v>69</v>
      </c>
      <c r="M148" t="s">
        <v>63</v>
      </c>
      <c r="N148" t="s">
        <v>87</v>
      </c>
      <c r="O148" t="e">
        <f t="shared" si="18"/>
        <v>#N/A</v>
      </c>
      <c r="P148">
        <f t="shared" si="19"/>
        <v>480.701</v>
      </c>
      <c r="Q148">
        <f t="shared" si="20"/>
        <v>480.701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41905.375</v>
      </c>
      <c r="B149">
        <v>481.491</v>
      </c>
      <c r="C149">
        <v>578.821</v>
      </c>
      <c r="D149" t="s">
        <v>55</v>
      </c>
      <c r="E149" t="s">
        <v>62</v>
      </c>
      <c r="F149" t="s">
        <v>57</v>
      </c>
      <c r="G149">
        <v>97.33</v>
      </c>
      <c r="H149">
        <v>0</v>
      </c>
      <c r="K149" t="s">
        <v>58</v>
      </c>
      <c r="L149" t="s">
        <v>69</v>
      </c>
      <c r="M149" t="s">
        <v>63</v>
      </c>
      <c r="N149" t="s">
        <v>88</v>
      </c>
      <c r="O149" t="e">
        <f t="shared" si="18"/>
        <v>#N/A</v>
      </c>
      <c r="P149">
        <f t="shared" si="19"/>
        <v>481.491</v>
      </c>
      <c r="Q149">
        <f t="shared" si="20"/>
        <v>481.491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41961.395833333336</v>
      </c>
      <c r="B150">
        <v>481.391</v>
      </c>
      <c r="C150">
        <v>578.821</v>
      </c>
      <c r="D150" t="s">
        <v>55</v>
      </c>
      <c r="E150" t="s">
        <v>62</v>
      </c>
      <c r="F150" t="s">
        <v>57</v>
      </c>
      <c r="G150">
        <v>97.43</v>
      </c>
      <c r="H150">
        <v>0</v>
      </c>
      <c r="K150" t="s">
        <v>58</v>
      </c>
      <c r="L150" t="s">
        <v>69</v>
      </c>
      <c r="M150" t="s">
        <v>63</v>
      </c>
      <c r="N150" t="s">
        <v>89</v>
      </c>
      <c r="O150" t="e">
        <f t="shared" si="18"/>
        <v>#N/A</v>
      </c>
      <c r="P150">
        <f t="shared" si="19"/>
        <v>481.391</v>
      </c>
      <c r="Q150">
        <f t="shared" si="20"/>
        <v>481.391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41985.375</v>
      </c>
      <c r="B151">
        <v>481.391</v>
      </c>
      <c r="C151">
        <v>578.821</v>
      </c>
      <c r="D151" t="s">
        <v>55</v>
      </c>
      <c r="E151" t="s">
        <v>62</v>
      </c>
      <c r="F151" t="s">
        <v>57</v>
      </c>
      <c r="G151">
        <v>97.43</v>
      </c>
      <c r="H151">
        <v>0</v>
      </c>
      <c r="K151" t="s">
        <v>58</v>
      </c>
      <c r="L151" t="s">
        <v>69</v>
      </c>
      <c r="M151" t="s">
        <v>63</v>
      </c>
      <c r="N151" t="s">
        <v>88</v>
      </c>
      <c r="O151" t="e">
        <f t="shared" si="18"/>
        <v>#N/A</v>
      </c>
      <c r="P151">
        <f t="shared" si="19"/>
        <v>481.391</v>
      </c>
      <c r="Q151">
        <f t="shared" si="20"/>
        <v>481.391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42047.40972222222</v>
      </c>
      <c r="B152">
        <v>481.381</v>
      </c>
      <c r="C152">
        <v>578.821</v>
      </c>
      <c r="D152" t="s">
        <v>55</v>
      </c>
      <c r="E152" t="s">
        <v>62</v>
      </c>
      <c r="F152" t="s">
        <v>57</v>
      </c>
      <c r="G152">
        <v>97.44</v>
      </c>
      <c r="H152">
        <v>0</v>
      </c>
      <c r="K152" t="s">
        <v>58</v>
      </c>
      <c r="L152" t="s">
        <v>69</v>
      </c>
      <c r="M152" t="s">
        <v>63</v>
      </c>
      <c r="O152" t="e">
        <f t="shared" si="18"/>
        <v>#N/A</v>
      </c>
      <c r="P152">
        <f t="shared" si="19"/>
        <v>481.381</v>
      </c>
      <c r="Q152">
        <f t="shared" si="20"/>
        <v>481.381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43215.46944444445</v>
      </c>
      <c r="B153">
        <v>482.941</v>
      </c>
      <c r="C153">
        <v>578.821</v>
      </c>
      <c r="D153" t="s">
        <v>55</v>
      </c>
      <c r="E153" t="s">
        <v>62</v>
      </c>
      <c r="F153" t="s">
        <v>57</v>
      </c>
      <c r="G153">
        <v>95.88</v>
      </c>
      <c r="H153">
        <v>0</v>
      </c>
      <c r="K153" t="s">
        <v>58</v>
      </c>
      <c r="L153" t="s">
        <v>69</v>
      </c>
      <c r="M153" t="s">
        <v>63</v>
      </c>
      <c r="N153" t="s">
        <v>90</v>
      </c>
      <c r="O153" t="e">
        <f t="shared" si="18"/>
        <v>#N/A</v>
      </c>
      <c r="P153">
        <f t="shared" si="19"/>
        <v>482.941</v>
      </c>
      <c r="Q153">
        <f t="shared" si="20"/>
        <v>482.941</v>
      </c>
      <c r="R153" s="10" t="e">
        <f t="shared" si="21"/>
        <v>#N/A</v>
      </c>
      <c r="S153" s="2" t="e">
        <f t="shared" si="22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485.581</v>
      </c>
    </row>
    <row r="15000" ht="12.75">
      <c r="AJ15000">
        <f>MAX($Q$3:$Q$153)</f>
        <v>485.581</v>
      </c>
    </row>
    <row r="15001" ht="12.75">
      <c r="AJ15001">
        <f>MIN($Q$3:$Q$153)</f>
        <v>479.061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2021-05-06T11:43:04Z</dcterms:modified>
  <cp:category/>
  <cp:version/>
  <cp:contentType/>
  <cp:contentStatus/>
</cp:coreProperties>
</file>