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708-2-0022 (Eoceno)" sheetId="1" r:id="rId1"/>
    <sheet name="Gráf.Estadísticas (Eoceno)" sheetId="2" r:id="rId2"/>
    <sheet name="Gráf.IndiceEstado (Eoceno)" sheetId="3" r:id="rId3"/>
    <sheet name="PA 2708-2-0022" sheetId="4" r:id="rId4"/>
  </sheets>
  <definedNames/>
  <calcPr fullCalcOnLoad="1"/>
</workbook>
</file>

<file path=xl/sharedStrings.xml><?xml version="1.0" encoding="utf-8"?>
<sst xmlns="http://schemas.openxmlformats.org/spreadsheetml/2006/main" count="793" uniqueCount="61">
  <si>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</si>
  <si>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</si>
  <si>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</si>
  <si>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</si>
  <si>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</si>
  <si>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</si>
  <si>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</si>
  <si>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</si>
  <si>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</si>
  <si>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</si>
  <si>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</si>
  <si>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</si>
  <si>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</si>
  <si>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</si>
  <si>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</si>
  <si>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</si>
  <si>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</si>
  <si>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</si>
  <si>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</si>
  <si>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</si>
  <si>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</si>
  <si>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</si>
  <si>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</si>
  <si>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</si>
  <si>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</si>
  <si>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</si>
  <si>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</si>
  <si>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</si>
  <si>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</si>
  <si>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</si>
  <si>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</si>
  <si>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</si>
  <si>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</si>
  <si>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</si>
  <si>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</si>
  <si>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</si>
  <si>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</si>
  <si>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</si>
  <si>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</si>
  <si>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</si>
  <si>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Sustituto Nagore para control piezometrico masa Alto Irati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</si>
  <si>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</si>
  <si>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</si>
  <si>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</si>
  <si>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</si>
  <si>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</si>
  <si>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</si>
  <si>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</si>
  <si>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</si>
  <si>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</si>
  <si>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</si>
  <si>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</si>
  <si>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</si>
  <si>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</si>
  <si>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</si>
  <si>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Eoceno</t>
  </si>
  <si>
    <t>Nivel Estático</t>
  </si>
  <si>
    <t>SONDA MANUAL</t>
  </si>
  <si>
    <t>BROCAL</t>
  </si>
  <si>
    <t>CHE (S CONTROL Y VIGILANCIA DPH)</t>
  </si>
  <si>
    <t>día y hora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</si>
</sst>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2708-2-0022 (Sustituto Nagore para control piezometrico masa Alto Irati)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2708-2-0022'!$A$3:$A$118</c:f>
              <c:strCache>
                <c:ptCount val="116"/>
                <c:pt idx="0">
                  <c:v>40703.4375</c:v>
                </c:pt>
                <c:pt idx="1">
                  <c:v>40728.413194444445</c:v>
                </c:pt>
                <c:pt idx="2">
                  <c:v>40764.46875</c:v>
                </c:pt>
                <c:pt idx="3">
                  <c:v>40788.447916666664</c:v>
                </c:pt>
                <c:pt idx="4">
                  <c:v>40820</c:v>
                </c:pt>
                <c:pt idx="5">
                  <c:v>40850</c:v>
                </c:pt>
                <c:pt idx="6">
                  <c:v>40889.458333333336</c:v>
                </c:pt>
                <c:pt idx="7">
                  <c:v>40912.427083333336</c:v>
                </c:pt>
                <c:pt idx="8">
                  <c:v>40942.416666666664</c:v>
                </c:pt>
                <c:pt idx="9">
                  <c:v>40974.416666666664</c:v>
                </c:pt>
                <c:pt idx="10">
                  <c:v>41011.416666666664</c:v>
                </c:pt>
                <c:pt idx="11">
                  <c:v>41031.458333333336</c:v>
                </c:pt>
                <c:pt idx="12">
                  <c:v>41064.4375</c:v>
                </c:pt>
                <c:pt idx="13">
                  <c:v>41092.4375</c:v>
                </c:pt>
                <c:pt idx="14">
                  <c:v>41122.4375</c:v>
                </c:pt>
                <c:pt idx="15">
                  <c:v>41156.4375</c:v>
                </c:pt>
                <c:pt idx="16">
                  <c:v>41184.46875</c:v>
                </c:pt>
                <c:pt idx="17">
                  <c:v>41218.51736111111</c:v>
                </c:pt>
                <c:pt idx="18">
                  <c:v>41253.479166666664</c:v>
                </c:pt>
                <c:pt idx="19">
                  <c:v>41253.479166666664</c:v>
                </c:pt>
                <c:pt idx="20">
                  <c:v>41309.479166666664</c:v>
                </c:pt>
                <c:pt idx="21">
                  <c:v>41337.489583333336</c:v>
                </c:pt>
                <c:pt idx="22">
                  <c:v>41372.489583333336</c:v>
                </c:pt>
                <c:pt idx="23">
                  <c:v>41396.433333333334</c:v>
                </c:pt>
                <c:pt idx="24">
                  <c:v>41435.458333333336</c:v>
                </c:pt>
                <c:pt idx="25">
                  <c:v>41463.447916666664</c:v>
                </c:pt>
                <c:pt idx="26">
                  <c:v>41487.447916666664</c:v>
                </c:pt>
                <c:pt idx="27">
                  <c:v>41531.5</c:v>
                </c:pt>
                <c:pt idx="28">
                  <c:v>41548.458333333336</c:v>
                </c:pt>
                <c:pt idx="29">
                  <c:v>41617.458333333336</c:v>
                </c:pt>
                <c:pt idx="30">
                  <c:v>41646.447916666664</c:v>
                </c:pt>
                <c:pt idx="31">
                  <c:v>41673.552083333336</c:v>
                </c:pt>
                <c:pt idx="32">
                  <c:v>41702.5</c:v>
                </c:pt>
                <c:pt idx="33">
                  <c:v>41732.458333333336</c:v>
                </c:pt>
                <c:pt idx="34">
                  <c:v>41772.52222222222</c:v>
                </c:pt>
                <c:pt idx="35">
                  <c:v>41792.413194444445</c:v>
                </c:pt>
                <c:pt idx="36">
                  <c:v>41821.4375</c:v>
                </c:pt>
                <c:pt idx="37">
                  <c:v>41856.46875</c:v>
                </c:pt>
                <c:pt idx="38">
                  <c:v>41899.614583333336</c:v>
                </c:pt>
                <c:pt idx="39">
                  <c:v>41918.614583333336</c:v>
                </c:pt>
                <c:pt idx="40">
                  <c:v>41955.60486111111</c:v>
                </c:pt>
                <c:pt idx="41">
                  <c:v>41982.635416666664</c:v>
                </c:pt>
                <c:pt idx="42">
                  <c:v>42017.46875</c:v>
                </c:pt>
                <c:pt idx="43">
                  <c:v>42074.46875</c:v>
                </c:pt>
                <c:pt idx="44">
                  <c:v>42109.600694444445</c:v>
                </c:pt>
                <c:pt idx="45">
                  <c:v>42129.604166666664</c:v>
                </c:pt>
                <c:pt idx="46">
                  <c:v>42166.60763888889</c:v>
                </c:pt>
                <c:pt idx="47">
                  <c:v>42201.61111111111</c:v>
                </c:pt>
                <c:pt idx="48">
                  <c:v>42241.614583333336</c:v>
                </c:pt>
                <c:pt idx="49">
                  <c:v>42275.604166666664</c:v>
                </c:pt>
                <c:pt idx="50">
                  <c:v>42304.600694444445</c:v>
                </c:pt>
                <c:pt idx="51">
                  <c:v>42326.604166666664</c:v>
                </c:pt>
                <c:pt idx="52">
                  <c:v>42367.59375</c:v>
                </c:pt>
                <c:pt idx="53">
                  <c:v>42395.59722222222</c:v>
                </c:pt>
                <c:pt idx="54">
                  <c:v>42416.604166666664</c:v>
                </c:pt>
                <c:pt idx="55">
                  <c:v>42437.61111111111</c:v>
                </c:pt>
                <c:pt idx="56">
                  <c:v>42479.618055555555</c:v>
                </c:pt>
                <c:pt idx="57">
                  <c:v>42528.55</c:v>
                </c:pt>
                <c:pt idx="58">
                  <c:v>42543.5625</c:v>
                </c:pt>
                <c:pt idx="59">
                  <c:v>42575.45</c:v>
                </c:pt>
                <c:pt idx="60">
                  <c:v>42591.59027777778</c:v>
                </c:pt>
                <c:pt idx="61">
                  <c:v>42633.57638888889</c:v>
                </c:pt>
                <c:pt idx="62">
                  <c:v>42663.583333333336</c:v>
                </c:pt>
                <c:pt idx="63">
                  <c:v>42696.59375</c:v>
                </c:pt>
                <c:pt idx="64">
                  <c:v>42724.583333333336</c:v>
                </c:pt>
                <c:pt idx="65">
                  <c:v>42759.59375</c:v>
                </c:pt>
                <c:pt idx="66">
                  <c:v>42787.60763888889</c:v>
                </c:pt>
                <c:pt idx="67">
                  <c:v>42809.604166666664</c:v>
                </c:pt>
                <c:pt idx="68">
                  <c:v>42843.614583333336</c:v>
                </c:pt>
                <c:pt idx="69">
                  <c:v>42866.604166666664</c:v>
                </c:pt>
                <c:pt idx="70">
                  <c:v>42913.60763888889</c:v>
                </c:pt>
                <c:pt idx="71">
                  <c:v>42936.61111111111</c:v>
                </c:pt>
                <c:pt idx="72">
                  <c:v>42964.61111111111</c:v>
                </c:pt>
                <c:pt idx="73">
                  <c:v>43005.524305555555</c:v>
                </c:pt>
                <c:pt idx="74">
                  <c:v>43033.510416666664</c:v>
                </c:pt>
                <c:pt idx="75">
                  <c:v>43053.572916666664</c:v>
                </c:pt>
                <c:pt idx="76">
                  <c:v>43081.59027777778</c:v>
                </c:pt>
                <c:pt idx="77">
                  <c:v>43111.59722222222</c:v>
                </c:pt>
                <c:pt idx="78">
                  <c:v>43152.59375</c:v>
                </c:pt>
                <c:pt idx="79">
                  <c:v>43179.604166666664</c:v>
                </c:pt>
                <c:pt idx="80">
                  <c:v>43207.59375</c:v>
                </c:pt>
                <c:pt idx="81">
                  <c:v>43242.59722222222</c:v>
                </c:pt>
                <c:pt idx="82">
                  <c:v>43277.604166666664</c:v>
                </c:pt>
                <c:pt idx="83">
                  <c:v>43306.600694444445</c:v>
                </c:pt>
                <c:pt idx="84">
                  <c:v>43340.59027777778</c:v>
                </c:pt>
                <c:pt idx="85">
                  <c:v>43370.59375</c:v>
                </c:pt>
                <c:pt idx="86">
                  <c:v>43395.46875</c:v>
                </c:pt>
                <c:pt idx="87">
                  <c:v>43426.541666666664</c:v>
                </c:pt>
                <c:pt idx="88">
                  <c:v>43446.5625</c:v>
                </c:pt>
                <c:pt idx="89">
                  <c:v>43481.395833333336</c:v>
                </c:pt>
                <c:pt idx="90">
                  <c:v>43522.583333333336</c:v>
                </c:pt>
                <c:pt idx="91">
                  <c:v>43551.583333333336</c:v>
                </c:pt>
                <c:pt idx="92">
                  <c:v>43579.4375</c:v>
                </c:pt>
                <c:pt idx="93">
                  <c:v>43601.4375</c:v>
                </c:pt>
                <c:pt idx="94">
                  <c:v>43642.52291666667</c:v>
                </c:pt>
                <c:pt idx="95">
                  <c:v>43676.520833333336</c:v>
                </c:pt>
                <c:pt idx="96">
                  <c:v>43705.583333333336</c:v>
                </c:pt>
                <c:pt idx="97">
                  <c:v>43734.479166666664</c:v>
                </c:pt>
                <c:pt idx="98">
                  <c:v>43761.572916666664</c:v>
                </c:pt>
                <c:pt idx="99">
                  <c:v>43790.5</c:v>
                </c:pt>
                <c:pt idx="100">
                  <c:v>43809.572916666664</c:v>
                </c:pt>
                <c:pt idx="101">
                  <c:v>43853.489583333336</c:v>
                </c:pt>
                <c:pt idx="102">
                  <c:v>43880.5</c:v>
                </c:pt>
                <c:pt idx="103">
                  <c:v>43902.510416666664</c:v>
                </c:pt>
                <c:pt idx="104">
                  <c:v>43942.520833333336</c:v>
                </c:pt>
                <c:pt idx="105">
                  <c:v>43963.520833333336</c:v>
                </c:pt>
                <c:pt idx="106">
                  <c:v>44000.479166666664</c:v>
                </c:pt>
                <c:pt idx="107">
                  <c:v>44028.479166666664</c:v>
                </c:pt>
                <c:pt idx="108">
                  <c:v>44074.48263888889</c:v>
                </c:pt>
                <c:pt idx="109">
                  <c:v>44089.541666666664</c:v>
                </c:pt>
                <c:pt idx="110">
                  <c:v>44132.541666666664</c:v>
                </c:pt>
                <c:pt idx="111">
                  <c:v>44159.458333333336</c:v>
                </c:pt>
                <c:pt idx="112">
                  <c:v>44179.614583333336</c:v>
                </c:pt>
                <c:pt idx="113">
                  <c:v>44215.552083333336</c:v>
                </c:pt>
                <c:pt idx="114">
                  <c:v>44251.541666666664</c:v>
                </c:pt>
                <c:pt idx="115">
                  <c:v>44280.541666666664</c:v>
                </c:pt>
              </c:strCache>
            </c:strRef>
          </c:xVal>
          <c:yVal>
            <c:numRef>
              <c:f>'PA 2708-2-0022'!$P$3:$P$118</c:f>
              <c:numCache>
                <c:ptCount val="116"/>
                <c:pt idx="0">
                  <c:v>672.49</c:v>
                </c:pt>
                <c:pt idx="1">
                  <c:v>671.84</c:v>
                </c:pt>
                <c:pt idx="2">
                  <c:v>671.8</c:v>
                </c:pt>
                <c:pt idx="3">
                  <c:v>671.73</c:v>
                </c:pt>
                <c:pt idx="4">
                  <c:v>671.72</c:v>
                </c:pt>
                <c:pt idx="5">
                  <c:v>671.7</c:v>
                </c:pt>
                <c:pt idx="6">
                  <c:v>671.62</c:v>
                </c:pt>
                <c:pt idx="7">
                  <c:v>672.08</c:v>
                </c:pt>
                <c:pt idx="8">
                  <c:v>671.64</c:v>
                </c:pt>
                <c:pt idx="9">
                  <c:v>671.84</c:v>
                </c:pt>
                <c:pt idx="10">
                  <c:v>672.18</c:v>
                </c:pt>
                <c:pt idx="11">
                  <c:v>673.88</c:v>
                </c:pt>
                <c:pt idx="12">
                  <c:v>672.14</c:v>
                </c:pt>
                <c:pt idx="13">
                  <c:v>671.67</c:v>
                </c:pt>
                <c:pt idx="14">
                  <c:v>671.55</c:v>
                </c:pt>
                <c:pt idx="15">
                  <c:v>671.6</c:v>
                </c:pt>
                <c:pt idx="16">
                  <c:v>671.64</c:v>
                </c:pt>
                <c:pt idx="17">
                  <c:v>672.58</c:v>
                </c:pt>
                <c:pt idx="18">
                  <c:v>673.08</c:v>
                </c:pt>
                <c:pt idx="19">
                  <c:v>672.54</c:v>
                </c:pt>
                <c:pt idx="20">
                  <c:v>673.64</c:v>
                </c:pt>
                <c:pt idx="21">
                  <c:v>673.16</c:v>
                </c:pt>
                <c:pt idx="22">
                  <c:v>673.23</c:v>
                </c:pt>
                <c:pt idx="23">
                  <c:v>672.6</c:v>
                </c:pt>
                <c:pt idx="24">
                  <c:v>673.63</c:v>
                </c:pt>
                <c:pt idx="25">
                  <c:v>672.48</c:v>
                </c:pt>
                <c:pt idx="26">
                  <c:v>672</c:v>
                </c:pt>
                <c:pt idx="27">
                  <c:v>671.7</c:v>
                </c:pt>
                <c:pt idx="28">
                  <c:v>671.53</c:v>
                </c:pt>
                <c:pt idx="29">
                  <c:v>672.18</c:v>
                </c:pt>
                <c:pt idx="30">
                  <c:v>672.78</c:v>
                </c:pt>
                <c:pt idx="31">
                  <c:v>673</c:v>
                </c:pt>
                <c:pt idx="32">
                  <c:v>674.09</c:v>
                </c:pt>
                <c:pt idx="33">
                  <c:v>673.49</c:v>
                </c:pt>
                <c:pt idx="34">
                  <c:v>671.76</c:v>
                </c:pt>
                <c:pt idx="35">
                  <c:v>672.3</c:v>
                </c:pt>
                <c:pt idx="36">
                  <c:v>671.63</c:v>
                </c:pt>
                <c:pt idx="37">
                  <c:v>671.56</c:v>
                </c:pt>
                <c:pt idx="38">
                  <c:v>671.32</c:v>
                </c:pt>
                <c:pt idx="39">
                  <c:v>671.27</c:v>
                </c:pt>
                <c:pt idx="40">
                  <c:v>671.49</c:v>
                </c:pt>
                <c:pt idx="41">
                  <c:v>672.78</c:v>
                </c:pt>
                <c:pt idx="42">
                  <c:v>671.88</c:v>
                </c:pt>
                <c:pt idx="43">
                  <c:v>672.81</c:v>
                </c:pt>
                <c:pt idx="44">
                  <c:v>671.97</c:v>
                </c:pt>
                <c:pt idx="45">
                  <c:v>671.78</c:v>
                </c:pt>
                <c:pt idx="46">
                  <c:v>671.52</c:v>
                </c:pt>
                <c:pt idx="47">
                  <c:v>671.36</c:v>
                </c:pt>
                <c:pt idx="48">
                  <c:v>671.36</c:v>
                </c:pt>
                <c:pt idx="49">
                  <c:v>671.46</c:v>
                </c:pt>
                <c:pt idx="50">
                  <c:v>671.32</c:v>
                </c:pt>
                <c:pt idx="51">
                  <c:v>671.35</c:v>
                </c:pt>
                <c:pt idx="52">
                  <c:v>671.36</c:v>
                </c:pt>
                <c:pt idx="53">
                  <c:v>672.23</c:v>
                </c:pt>
                <c:pt idx="54">
                  <c:v>672.86</c:v>
                </c:pt>
                <c:pt idx="55">
                  <c:v>673</c:v>
                </c:pt>
                <c:pt idx="56">
                  <c:v>672.32</c:v>
                </c:pt>
                <c:pt idx="57">
                  <c:v>671.97</c:v>
                </c:pt>
                <c:pt idx="58">
                  <c:v>671.51</c:v>
                </c:pt>
                <c:pt idx="59">
                  <c:v>671.44</c:v>
                </c:pt>
                <c:pt idx="60">
                  <c:v>671.31</c:v>
                </c:pt>
                <c:pt idx="61">
                  <c:v>671.24</c:v>
                </c:pt>
                <c:pt idx="62">
                  <c:v>671.21</c:v>
                </c:pt>
                <c:pt idx="63">
                  <c:v>671.81</c:v>
                </c:pt>
                <c:pt idx="64">
                  <c:v>671.64</c:v>
                </c:pt>
                <c:pt idx="65">
                  <c:v>672.12</c:v>
                </c:pt>
                <c:pt idx="66">
                  <c:v>672.31</c:v>
                </c:pt>
                <c:pt idx="67">
                  <c:v>672.27</c:v>
                </c:pt>
                <c:pt idx="68">
                  <c:v>671.94</c:v>
                </c:pt>
                <c:pt idx="69">
                  <c:v>671.83</c:v>
                </c:pt>
                <c:pt idx="70">
                  <c:v>671.41</c:v>
                </c:pt>
                <c:pt idx="71">
                  <c:v>671.41</c:v>
                </c:pt>
                <c:pt idx="72">
                  <c:v>671.24</c:v>
                </c:pt>
                <c:pt idx="73">
                  <c:v>671.26</c:v>
                </c:pt>
                <c:pt idx="74">
                  <c:v>671.23</c:v>
                </c:pt>
                <c:pt idx="75">
                  <c:v>671.26</c:v>
                </c:pt>
                <c:pt idx="76">
                  <c:v>670.91</c:v>
                </c:pt>
                <c:pt idx="77">
                  <c:v>672.69</c:v>
                </c:pt>
                <c:pt idx="78">
                  <c:v>673.03</c:v>
                </c:pt>
                <c:pt idx="79">
                  <c:v>672.62</c:v>
                </c:pt>
                <c:pt idx="80">
                  <c:v>672.88</c:v>
                </c:pt>
                <c:pt idx="81">
                  <c:v>671.76</c:v>
                </c:pt>
                <c:pt idx="82">
                  <c:v>672.05</c:v>
                </c:pt>
                <c:pt idx="83">
                  <c:v>671.5</c:v>
                </c:pt>
                <c:pt idx="84">
                  <c:v>671.31</c:v>
                </c:pt>
                <c:pt idx="85">
                  <c:v>671.27</c:v>
                </c:pt>
                <c:pt idx="86">
                  <c:v>671.26</c:v>
                </c:pt>
                <c:pt idx="87">
                  <c:v>671.39</c:v>
                </c:pt>
                <c:pt idx="88">
                  <c:v>671.41</c:v>
                </c:pt>
                <c:pt idx="89">
                  <c:v>671.34</c:v>
                </c:pt>
                <c:pt idx="90">
                  <c:v>672.14</c:v>
                </c:pt>
                <c:pt idx="91">
                  <c:v>671.5</c:v>
                </c:pt>
                <c:pt idx="92">
                  <c:v>671.7</c:v>
                </c:pt>
                <c:pt idx="93">
                  <c:v>671.63</c:v>
                </c:pt>
                <c:pt idx="94">
                  <c:v>671.76</c:v>
                </c:pt>
                <c:pt idx="95">
                  <c:v>671.33</c:v>
                </c:pt>
                <c:pt idx="96">
                  <c:v>671.22</c:v>
                </c:pt>
                <c:pt idx="97">
                  <c:v>671.18</c:v>
                </c:pt>
                <c:pt idx="98">
                  <c:v>671.51</c:v>
                </c:pt>
                <c:pt idx="99">
                  <c:v>672.45</c:v>
                </c:pt>
                <c:pt idx="100">
                  <c:v>672.36</c:v>
                </c:pt>
                <c:pt idx="101">
                  <c:v>672.53</c:v>
                </c:pt>
                <c:pt idx="102">
                  <c:v>671.77</c:v>
                </c:pt>
                <c:pt idx="103">
                  <c:v>672.35</c:v>
                </c:pt>
                <c:pt idx="104">
                  <c:v>671.94</c:v>
                </c:pt>
                <c:pt idx="105">
                  <c:v>672.04</c:v>
                </c:pt>
                <c:pt idx="106">
                  <c:v>671.52</c:v>
                </c:pt>
                <c:pt idx="107">
                  <c:v>671.33</c:v>
                </c:pt>
                <c:pt idx="108">
                  <c:v>671.21</c:v>
                </c:pt>
                <c:pt idx="109">
                  <c:v>671.13</c:v>
                </c:pt>
                <c:pt idx="110">
                  <c:v>672.03</c:v>
                </c:pt>
                <c:pt idx="111">
                  <c:v>671.62</c:v>
                </c:pt>
                <c:pt idx="112">
                  <c:v>672.9</c:v>
                </c:pt>
                <c:pt idx="113">
                  <c:v>672.34</c:v>
                </c:pt>
                <c:pt idx="114">
                  <c:v>672.56</c:v>
                </c:pt>
                <c:pt idx="115">
                  <c:v>671.32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2708-2-0022'!$A$3:$A$118</c:f>
              <c:strCache>
                <c:ptCount val="116"/>
                <c:pt idx="0">
                  <c:v>40703.4375</c:v>
                </c:pt>
                <c:pt idx="1">
                  <c:v>40728.413194444445</c:v>
                </c:pt>
                <c:pt idx="2">
                  <c:v>40764.46875</c:v>
                </c:pt>
                <c:pt idx="3">
                  <c:v>40788.447916666664</c:v>
                </c:pt>
                <c:pt idx="4">
                  <c:v>40820</c:v>
                </c:pt>
                <c:pt idx="5">
                  <c:v>40850</c:v>
                </c:pt>
                <c:pt idx="6">
                  <c:v>40889.458333333336</c:v>
                </c:pt>
                <c:pt idx="7">
                  <c:v>40912.427083333336</c:v>
                </c:pt>
                <c:pt idx="8">
                  <c:v>40942.416666666664</c:v>
                </c:pt>
                <c:pt idx="9">
                  <c:v>40974.416666666664</c:v>
                </c:pt>
                <c:pt idx="10">
                  <c:v>41011.416666666664</c:v>
                </c:pt>
                <c:pt idx="11">
                  <c:v>41031.458333333336</c:v>
                </c:pt>
                <c:pt idx="12">
                  <c:v>41064.4375</c:v>
                </c:pt>
                <c:pt idx="13">
                  <c:v>41092.4375</c:v>
                </c:pt>
                <c:pt idx="14">
                  <c:v>41122.4375</c:v>
                </c:pt>
                <c:pt idx="15">
                  <c:v>41156.4375</c:v>
                </c:pt>
                <c:pt idx="16">
                  <c:v>41184.46875</c:v>
                </c:pt>
                <c:pt idx="17">
                  <c:v>41218.51736111111</c:v>
                </c:pt>
                <c:pt idx="18">
                  <c:v>41253.479166666664</c:v>
                </c:pt>
                <c:pt idx="19">
                  <c:v>41253.479166666664</c:v>
                </c:pt>
                <c:pt idx="20">
                  <c:v>41309.479166666664</c:v>
                </c:pt>
                <c:pt idx="21">
                  <c:v>41337.489583333336</c:v>
                </c:pt>
                <c:pt idx="22">
                  <c:v>41372.489583333336</c:v>
                </c:pt>
                <c:pt idx="23">
                  <c:v>41396.433333333334</c:v>
                </c:pt>
                <c:pt idx="24">
                  <c:v>41435.458333333336</c:v>
                </c:pt>
                <c:pt idx="25">
                  <c:v>41463.447916666664</c:v>
                </c:pt>
                <c:pt idx="26">
                  <c:v>41487.447916666664</c:v>
                </c:pt>
                <c:pt idx="27">
                  <c:v>41531.5</c:v>
                </c:pt>
                <c:pt idx="28">
                  <c:v>41548.458333333336</c:v>
                </c:pt>
                <c:pt idx="29">
                  <c:v>41617.458333333336</c:v>
                </c:pt>
                <c:pt idx="30">
                  <c:v>41646.447916666664</c:v>
                </c:pt>
                <c:pt idx="31">
                  <c:v>41673.552083333336</c:v>
                </c:pt>
                <c:pt idx="32">
                  <c:v>41702.5</c:v>
                </c:pt>
                <c:pt idx="33">
                  <c:v>41732.458333333336</c:v>
                </c:pt>
                <c:pt idx="34">
                  <c:v>41772.52222222222</c:v>
                </c:pt>
                <c:pt idx="35">
                  <c:v>41792.413194444445</c:v>
                </c:pt>
                <c:pt idx="36">
                  <c:v>41821.4375</c:v>
                </c:pt>
                <c:pt idx="37">
                  <c:v>41856.46875</c:v>
                </c:pt>
                <c:pt idx="38">
                  <c:v>41899.614583333336</c:v>
                </c:pt>
                <c:pt idx="39">
                  <c:v>41918.614583333336</c:v>
                </c:pt>
                <c:pt idx="40">
                  <c:v>41955.60486111111</c:v>
                </c:pt>
                <c:pt idx="41">
                  <c:v>41982.635416666664</c:v>
                </c:pt>
                <c:pt idx="42">
                  <c:v>42017.46875</c:v>
                </c:pt>
                <c:pt idx="43">
                  <c:v>42074.46875</c:v>
                </c:pt>
                <c:pt idx="44">
                  <c:v>42109.600694444445</c:v>
                </c:pt>
                <c:pt idx="45">
                  <c:v>42129.604166666664</c:v>
                </c:pt>
                <c:pt idx="46">
                  <c:v>42166.60763888889</c:v>
                </c:pt>
                <c:pt idx="47">
                  <c:v>42201.61111111111</c:v>
                </c:pt>
                <c:pt idx="48">
                  <c:v>42241.614583333336</c:v>
                </c:pt>
                <c:pt idx="49">
                  <c:v>42275.604166666664</c:v>
                </c:pt>
                <c:pt idx="50">
                  <c:v>42304.600694444445</c:v>
                </c:pt>
                <c:pt idx="51">
                  <c:v>42326.604166666664</c:v>
                </c:pt>
                <c:pt idx="52">
                  <c:v>42367.59375</c:v>
                </c:pt>
                <c:pt idx="53">
                  <c:v>42395.59722222222</c:v>
                </c:pt>
                <c:pt idx="54">
                  <c:v>42416.604166666664</c:v>
                </c:pt>
                <c:pt idx="55">
                  <c:v>42437.61111111111</c:v>
                </c:pt>
                <c:pt idx="56">
                  <c:v>42479.618055555555</c:v>
                </c:pt>
                <c:pt idx="57">
                  <c:v>42528.55</c:v>
                </c:pt>
                <c:pt idx="58">
                  <c:v>42543.5625</c:v>
                </c:pt>
                <c:pt idx="59">
                  <c:v>42575.45</c:v>
                </c:pt>
                <c:pt idx="60">
                  <c:v>42591.59027777778</c:v>
                </c:pt>
                <c:pt idx="61">
                  <c:v>42633.57638888889</c:v>
                </c:pt>
                <c:pt idx="62">
                  <c:v>42663.583333333336</c:v>
                </c:pt>
                <c:pt idx="63">
                  <c:v>42696.59375</c:v>
                </c:pt>
                <c:pt idx="64">
                  <c:v>42724.583333333336</c:v>
                </c:pt>
                <c:pt idx="65">
                  <c:v>42759.59375</c:v>
                </c:pt>
                <c:pt idx="66">
                  <c:v>42787.60763888889</c:v>
                </c:pt>
                <c:pt idx="67">
                  <c:v>42809.604166666664</c:v>
                </c:pt>
                <c:pt idx="68">
                  <c:v>42843.614583333336</c:v>
                </c:pt>
                <c:pt idx="69">
                  <c:v>42866.604166666664</c:v>
                </c:pt>
                <c:pt idx="70">
                  <c:v>42913.60763888889</c:v>
                </c:pt>
                <c:pt idx="71">
                  <c:v>42936.61111111111</c:v>
                </c:pt>
                <c:pt idx="72">
                  <c:v>42964.61111111111</c:v>
                </c:pt>
                <c:pt idx="73">
                  <c:v>43005.524305555555</c:v>
                </c:pt>
                <c:pt idx="74">
                  <c:v>43033.510416666664</c:v>
                </c:pt>
                <c:pt idx="75">
                  <c:v>43053.572916666664</c:v>
                </c:pt>
                <c:pt idx="76">
                  <c:v>43081.59027777778</c:v>
                </c:pt>
                <c:pt idx="77">
                  <c:v>43111.59722222222</c:v>
                </c:pt>
                <c:pt idx="78">
                  <c:v>43152.59375</c:v>
                </c:pt>
                <c:pt idx="79">
                  <c:v>43179.604166666664</c:v>
                </c:pt>
                <c:pt idx="80">
                  <c:v>43207.59375</c:v>
                </c:pt>
                <c:pt idx="81">
                  <c:v>43242.59722222222</c:v>
                </c:pt>
                <c:pt idx="82">
                  <c:v>43277.604166666664</c:v>
                </c:pt>
                <c:pt idx="83">
                  <c:v>43306.600694444445</c:v>
                </c:pt>
                <c:pt idx="84">
                  <c:v>43340.59027777778</c:v>
                </c:pt>
                <c:pt idx="85">
                  <c:v>43370.59375</c:v>
                </c:pt>
                <c:pt idx="86">
                  <c:v>43395.46875</c:v>
                </c:pt>
                <c:pt idx="87">
                  <c:v>43426.541666666664</c:v>
                </c:pt>
                <c:pt idx="88">
                  <c:v>43446.5625</c:v>
                </c:pt>
                <c:pt idx="89">
                  <c:v>43481.395833333336</c:v>
                </c:pt>
                <c:pt idx="90">
                  <c:v>43522.583333333336</c:v>
                </c:pt>
                <c:pt idx="91">
                  <c:v>43551.583333333336</c:v>
                </c:pt>
                <c:pt idx="92">
                  <c:v>43579.4375</c:v>
                </c:pt>
                <c:pt idx="93">
                  <c:v>43601.4375</c:v>
                </c:pt>
                <c:pt idx="94">
                  <c:v>43642.52291666667</c:v>
                </c:pt>
                <c:pt idx="95">
                  <c:v>43676.520833333336</c:v>
                </c:pt>
                <c:pt idx="96">
                  <c:v>43705.583333333336</c:v>
                </c:pt>
                <c:pt idx="97">
                  <c:v>43734.479166666664</c:v>
                </c:pt>
                <c:pt idx="98">
                  <c:v>43761.572916666664</c:v>
                </c:pt>
                <c:pt idx="99">
                  <c:v>43790.5</c:v>
                </c:pt>
                <c:pt idx="100">
                  <c:v>43809.572916666664</c:v>
                </c:pt>
                <c:pt idx="101">
                  <c:v>43853.489583333336</c:v>
                </c:pt>
                <c:pt idx="102">
                  <c:v>43880.5</c:v>
                </c:pt>
                <c:pt idx="103">
                  <c:v>43902.510416666664</c:v>
                </c:pt>
                <c:pt idx="104">
                  <c:v>43942.520833333336</c:v>
                </c:pt>
                <c:pt idx="105">
                  <c:v>43963.520833333336</c:v>
                </c:pt>
                <c:pt idx="106">
                  <c:v>44000.479166666664</c:v>
                </c:pt>
                <c:pt idx="107">
                  <c:v>44028.479166666664</c:v>
                </c:pt>
                <c:pt idx="108">
                  <c:v>44074.48263888889</c:v>
                </c:pt>
                <c:pt idx="109">
                  <c:v>44089.541666666664</c:v>
                </c:pt>
                <c:pt idx="110">
                  <c:v>44132.541666666664</c:v>
                </c:pt>
                <c:pt idx="111">
                  <c:v>44159.458333333336</c:v>
                </c:pt>
                <c:pt idx="112">
                  <c:v>44179.614583333336</c:v>
                </c:pt>
                <c:pt idx="113">
                  <c:v>44215.552083333336</c:v>
                </c:pt>
                <c:pt idx="114">
                  <c:v>44251.541666666664</c:v>
                </c:pt>
                <c:pt idx="115">
                  <c:v>44280.541666666664</c:v>
                </c:pt>
              </c:strCache>
            </c:strRef>
          </c:xVal>
          <c:yVal>
            <c:numRef>
              <c:f>'PA 2708-2-0022'!$O$3:$O$118</c:f>
              <c:numCache>
                <c:ptCount val="1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2708-2-0022'!$A$3:$A$118</c:f>
              <c:strCache>
                <c:ptCount val="116"/>
                <c:pt idx="0">
                  <c:v>40703.4375</c:v>
                </c:pt>
                <c:pt idx="1">
                  <c:v>40728.413194444445</c:v>
                </c:pt>
                <c:pt idx="2">
                  <c:v>40764.46875</c:v>
                </c:pt>
                <c:pt idx="3">
                  <c:v>40788.447916666664</c:v>
                </c:pt>
                <c:pt idx="4">
                  <c:v>40820</c:v>
                </c:pt>
                <c:pt idx="5">
                  <c:v>40850</c:v>
                </c:pt>
                <c:pt idx="6">
                  <c:v>40889.458333333336</c:v>
                </c:pt>
                <c:pt idx="7">
                  <c:v>40912.427083333336</c:v>
                </c:pt>
                <c:pt idx="8">
                  <c:v>40942.416666666664</c:v>
                </c:pt>
                <c:pt idx="9">
                  <c:v>40974.416666666664</c:v>
                </c:pt>
                <c:pt idx="10">
                  <c:v>41011.416666666664</c:v>
                </c:pt>
                <c:pt idx="11">
                  <c:v>41031.458333333336</c:v>
                </c:pt>
                <c:pt idx="12">
                  <c:v>41064.4375</c:v>
                </c:pt>
                <c:pt idx="13">
                  <c:v>41092.4375</c:v>
                </c:pt>
                <c:pt idx="14">
                  <c:v>41122.4375</c:v>
                </c:pt>
                <c:pt idx="15">
                  <c:v>41156.4375</c:v>
                </c:pt>
                <c:pt idx="16">
                  <c:v>41184.46875</c:v>
                </c:pt>
                <c:pt idx="17">
                  <c:v>41218.51736111111</c:v>
                </c:pt>
                <c:pt idx="18">
                  <c:v>41253.479166666664</c:v>
                </c:pt>
                <c:pt idx="19">
                  <c:v>41253.479166666664</c:v>
                </c:pt>
                <c:pt idx="20">
                  <c:v>41309.479166666664</c:v>
                </c:pt>
                <c:pt idx="21">
                  <c:v>41337.489583333336</c:v>
                </c:pt>
                <c:pt idx="22">
                  <c:v>41372.489583333336</c:v>
                </c:pt>
                <c:pt idx="23">
                  <c:v>41396.433333333334</c:v>
                </c:pt>
                <c:pt idx="24">
                  <c:v>41435.458333333336</c:v>
                </c:pt>
                <c:pt idx="25">
                  <c:v>41463.447916666664</c:v>
                </c:pt>
                <c:pt idx="26">
                  <c:v>41487.447916666664</c:v>
                </c:pt>
                <c:pt idx="27">
                  <c:v>41531.5</c:v>
                </c:pt>
                <c:pt idx="28">
                  <c:v>41548.458333333336</c:v>
                </c:pt>
                <c:pt idx="29">
                  <c:v>41617.458333333336</c:v>
                </c:pt>
                <c:pt idx="30">
                  <c:v>41646.447916666664</c:v>
                </c:pt>
                <c:pt idx="31">
                  <c:v>41673.552083333336</c:v>
                </c:pt>
                <c:pt idx="32">
                  <c:v>41702.5</c:v>
                </c:pt>
                <c:pt idx="33">
                  <c:v>41732.458333333336</c:v>
                </c:pt>
                <c:pt idx="34">
                  <c:v>41772.52222222222</c:v>
                </c:pt>
                <c:pt idx="35">
                  <c:v>41792.413194444445</c:v>
                </c:pt>
                <c:pt idx="36">
                  <c:v>41821.4375</c:v>
                </c:pt>
                <c:pt idx="37">
                  <c:v>41856.46875</c:v>
                </c:pt>
                <c:pt idx="38">
                  <c:v>41899.614583333336</c:v>
                </c:pt>
                <c:pt idx="39">
                  <c:v>41918.614583333336</c:v>
                </c:pt>
                <c:pt idx="40">
                  <c:v>41955.60486111111</c:v>
                </c:pt>
                <c:pt idx="41">
                  <c:v>41982.635416666664</c:v>
                </c:pt>
                <c:pt idx="42">
                  <c:v>42017.46875</c:v>
                </c:pt>
                <c:pt idx="43">
                  <c:v>42074.46875</c:v>
                </c:pt>
                <c:pt idx="44">
                  <c:v>42109.600694444445</c:v>
                </c:pt>
                <c:pt idx="45">
                  <c:v>42129.604166666664</c:v>
                </c:pt>
                <c:pt idx="46">
                  <c:v>42166.60763888889</c:v>
                </c:pt>
                <c:pt idx="47">
                  <c:v>42201.61111111111</c:v>
                </c:pt>
                <c:pt idx="48">
                  <c:v>42241.614583333336</c:v>
                </c:pt>
                <c:pt idx="49">
                  <c:v>42275.604166666664</c:v>
                </c:pt>
                <c:pt idx="50">
                  <c:v>42304.600694444445</c:v>
                </c:pt>
                <c:pt idx="51">
                  <c:v>42326.604166666664</c:v>
                </c:pt>
                <c:pt idx="52">
                  <c:v>42367.59375</c:v>
                </c:pt>
                <c:pt idx="53">
                  <c:v>42395.59722222222</c:v>
                </c:pt>
                <c:pt idx="54">
                  <c:v>42416.604166666664</c:v>
                </c:pt>
                <c:pt idx="55">
                  <c:v>42437.61111111111</c:v>
                </c:pt>
                <c:pt idx="56">
                  <c:v>42479.618055555555</c:v>
                </c:pt>
                <c:pt idx="57">
                  <c:v>42528.55</c:v>
                </c:pt>
                <c:pt idx="58">
                  <c:v>42543.5625</c:v>
                </c:pt>
                <c:pt idx="59">
                  <c:v>42575.45</c:v>
                </c:pt>
                <c:pt idx="60">
                  <c:v>42591.59027777778</c:v>
                </c:pt>
                <c:pt idx="61">
                  <c:v>42633.57638888889</c:v>
                </c:pt>
                <c:pt idx="62">
                  <c:v>42663.583333333336</c:v>
                </c:pt>
                <c:pt idx="63">
                  <c:v>42696.59375</c:v>
                </c:pt>
                <c:pt idx="64">
                  <c:v>42724.583333333336</c:v>
                </c:pt>
                <c:pt idx="65">
                  <c:v>42759.59375</c:v>
                </c:pt>
                <c:pt idx="66">
                  <c:v>42787.60763888889</c:v>
                </c:pt>
                <c:pt idx="67">
                  <c:v>42809.604166666664</c:v>
                </c:pt>
                <c:pt idx="68">
                  <c:v>42843.614583333336</c:v>
                </c:pt>
                <c:pt idx="69">
                  <c:v>42866.604166666664</c:v>
                </c:pt>
                <c:pt idx="70">
                  <c:v>42913.60763888889</c:v>
                </c:pt>
                <c:pt idx="71">
                  <c:v>42936.61111111111</c:v>
                </c:pt>
                <c:pt idx="72">
                  <c:v>42964.61111111111</c:v>
                </c:pt>
                <c:pt idx="73">
                  <c:v>43005.524305555555</c:v>
                </c:pt>
                <c:pt idx="74">
                  <c:v>43033.510416666664</c:v>
                </c:pt>
                <c:pt idx="75">
                  <c:v>43053.572916666664</c:v>
                </c:pt>
                <c:pt idx="76">
                  <c:v>43081.59027777778</c:v>
                </c:pt>
                <c:pt idx="77">
                  <c:v>43111.59722222222</c:v>
                </c:pt>
                <c:pt idx="78">
                  <c:v>43152.59375</c:v>
                </c:pt>
                <c:pt idx="79">
                  <c:v>43179.604166666664</c:v>
                </c:pt>
                <c:pt idx="80">
                  <c:v>43207.59375</c:v>
                </c:pt>
                <c:pt idx="81">
                  <c:v>43242.59722222222</c:v>
                </c:pt>
                <c:pt idx="82">
                  <c:v>43277.604166666664</c:v>
                </c:pt>
                <c:pt idx="83">
                  <c:v>43306.600694444445</c:v>
                </c:pt>
                <c:pt idx="84">
                  <c:v>43340.59027777778</c:v>
                </c:pt>
                <c:pt idx="85">
                  <c:v>43370.59375</c:v>
                </c:pt>
                <c:pt idx="86">
                  <c:v>43395.46875</c:v>
                </c:pt>
                <c:pt idx="87">
                  <c:v>43426.541666666664</c:v>
                </c:pt>
                <c:pt idx="88">
                  <c:v>43446.5625</c:v>
                </c:pt>
                <c:pt idx="89">
                  <c:v>43481.395833333336</c:v>
                </c:pt>
                <c:pt idx="90">
                  <c:v>43522.583333333336</c:v>
                </c:pt>
                <c:pt idx="91">
                  <c:v>43551.583333333336</c:v>
                </c:pt>
                <c:pt idx="92">
                  <c:v>43579.4375</c:v>
                </c:pt>
                <c:pt idx="93">
                  <c:v>43601.4375</c:v>
                </c:pt>
                <c:pt idx="94">
                  <c:v>43642.52291666667</c:v>
                </c:pt>
                <c:pt idx="95">
                  <c:v>43676.520833333336</c:v>
                </c:pt>
                <c:pt idx="96">
                  <c:v>43705.583333333336</c:v>
                </c:pt>
                <c:pt idx="97">
                  <c:v>43734.479166666664</c:v>
                </c:pt>
                <c:pt idx="98">
                  <c:v>43761.572916666664</c:v>
                </c:pt>
                <c:pt idx="99">
                  <c:v>43790.5</c:v>
                </c:pt>
                <c:pt idx="100">
                  <c:v>43809.572916666664</c:v>
                </c:pt>
                <c:pt idx="101">
                  <c:v>43853.489583333336</c:v>
                </c:pt>
                <c:pt idx="102">
                  <c:v>43880.5</c:v>
                </c:pt>
                <c:pt idx="103">
                  <c:v>43902.510416666664</c:v>
                </c:pt>
                <c:pt idx="104">
                  <c:v>43942.520833333336</c:v>
                </c:pt>
                <c:pt idx="105">
                  <c:v>43963.520833333336</c:v>
                </c:pt>
                <c:pt idx="106">
                  <c:v>44000.479166666664</c:v>
                </c:pt>
                <c:pt idx="107">
                  <c:v>44028.479166666664</c:v>
                </c:pt>
                <c:pt idx="108">
                  <c:v>44074.48263888889</c:v>
                </c:pt>
                <c:pt idx="109">
                  <c:v>44089.541666666664</c:v>
                </c:pt>
                <c:pt idx="110">
                  <c:v>44132.541666666664</c:v>
                </c:pt>
                <c:pt idx="111">
                  <c:v>44159.458333333336</c:v>
                </c:pt>
                <c:pt idx="112">
                  <c:v>44179.614583333336</c:v>
                </c:pt>
                <c:pt idx="113">
                  <c:v>44215.552083333336</c:v>
                </c:pt>
                <c:pt idx="114">
                  <c:v>44251.541666666664</c:v>
                </c:pt>
                <c:pt idx="115">
                  <c:v>44280.541666666664</c:v>
                </c:pt>
              </c:strCache>
            </c:strRef>
          </c:xVal>
          <c:yVal>
            <c:numRef>
              <c:f>'PA 2708-2-0022'!$R$3:$R$118</c:f>
              <c:numCache>
                <c:ptCount val="1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2708-2-0022'!$A$3:$A$118</c:f>
              <c:strCache>
                <c:ptCount val="116"/>
                <c:pt idx="0">
                  <c:v>40703.4375</c:v>
                </c:pt>
                <c:pt idx="1">
                  <c:v>40728.413194444445</c:v>
                </c:pt>
                <c:pt idx="2">
                  <c:v>40764.46875</c:v>
                </c:pt>
                <c:pt idx="3">
                  <c:v>40788.447916666664</c:v>
                </c:pt>
                <c:pt idx="4">
                  <c:v>40820</c:v>
                </c:pt>
                <c:pt idx="5">
                  <c:v>40850</c:v>
                </c:pt>
                <c:pt idx="6">
                  <c:v>40889.458333333336</c:v>
                </c:pt>
                <c:pt idx="7">
                  <c:v>40912.427083333336</c:v>
                </c:pt>
                <c:pt idx="8">
                  <c:v>40942.416666666664</c:v>
                </c:pt>
                <c:pt idx="9">
                  <c:v>40974.416666666664</c:v>
                </c:pt>
                <c:pt idx="10">
                  <c:v>41011.416666666664</c:v>
                </c:pt>
                <c:pt idx="11">
                  <c:v>41031.458333333336</c:v>
                </c:pt>
                <c:pt idx="12">
                  <c:v>41064.4375</c:v>
                </c:pt>
                <c:pt idx="13">
                  <c:v>41092.4375</c:v>
                </c:pt>
                <c:pt idx="14">
                  <c:v>41122.4375</c:v>
                </c:pt>
                <c:pt idx="15">
                  <c:v>41156.4375</c:v>
                </c:pt>
                <c:pt idx="16">
                  <c:v>41184.46875</c:v>
                </c:pt>
                <c:pt idx="17">
                  <c:v>41218.51736111111</c:v>
                </c:pt>
                <c:pt idx="18">
                  <c:v>41253.479166666664</c:v>
                </c:pt>
                <c:pt idx="19">
                  <c:v>41253.479166666664</c:v>
                </c:pt>
                <c:pt idx="20">
                  <c:v>41309.479166666664</c:v>
                </c:pt>
                <c:pt idx="21">
                  <c:v>41337.489583333336</c:v>
                </c:pt>
                <c:pt idx="22">
                  <c:v>41372.489583333336</c:v>
                </c:pt>
                <c:pt idx="23">
                  <c:v>41396.433333333334</c:v>
                </c:pt>
                <c:pt idx="24">
                  <c:v>41435.458333333336</c:v>
                </c:pt>
                <c:pt idx="25">
                  <c:v>41463.447916666664</c:v>
                </c:pt>
                <c:pt idx="26">
                  <c:v>41487.447916666664</c:v>
                </c:pt>
                <c:pt idx="27">
                  <c:v>41531.5</c:v>
                </c:pt>
                <c:pt idx="28">
                  <c:v>41548.458333333336</c:v>
                </c:pt>
                <c:pt idx="29">
                  <c:v>41617.458333333336</c:v>
                </c:pt>
                <c:pt idx="30">
                  <c:v>41646.447916666664</c:v>
                </c:pt>
                <c:pt idx="31">
                  <c:v>41673.552083333336</c:v>
                </c:pt>
                <c:pt idx="32">
                  <c:v>41702.5</c:v>
                </c:pt>
                <c:pt idx="33">
                  <c:v>41732.458333333336</c:v>
                </c:pt>
                <c:pt idx="34">
                  <c:v>41772.52222222222</c:v>
                </c:pt>
                <c:pt idx="35">
                  <c:v>41792.413194444445</c:v>
                </c:pt>
                <c:pt idx="36">
                  <c:v>41821.4375</c:v>
                </c:pt>
                <c:pt idx="37">
                  <c:v>41856.46875</c:v>
                </c:pt>
                <c:pt idx="38">
                  <c:v>41899.614583333336</c:v>
                </c:pt>
                <c:pt idx="39">
                  <c:v>41918.614583333336</c:v>
                </c:pt>
                <c:pt idx="40">
                  <c:v>41955.60486111111</c:v>
                </c:pt>
                <c:pt idx="41">
                  <c:v>41982.635416666664</c:v>
                </c:pt>
                <c:pt idx="42">
                  <c:v>42017.46875</c:v>
                </c:pt>
                <c:pt idx="43">
                  <c:v>42074.46875</c:v>
                </c:pt>
                <c:pt idx="44">
                  <c:v>42109.600694444445</c:v>
                </c:pt>
                <c:pt idx="45">
                  <c:v>42129.604166666664</c:v>
                </c:pt>
                <c:pt idx="46">
                  <c:v>42166.60763888889</c:v>
                </c:pt>
                <c:pt idx="47">
                  <c:v>42201.61111111111</c:v>
                </c:pt>
                <c:pt idx="48">
                  <c:v>42241.614583333336</c:v>
                </c:pt>
                <c:pt idx="49">
                  <c:v>42275.604166666664</c:v>
                </c:pt>
                <c:pt idx="50">
                  <c:v>42304.600694444445</c:v>
                </c:pt>
                <c:pt idx="51">
                  <c:v>42326.604166666664</c:v>
                </c:pt>
                <c:pt idx="52">
                  <c:v>42367.59375</c:v>
                </c:pt>
                <c:pt idx="53">
                  <c:v>42395.59722222222</c:v>
                </c:pt>
                <c:pt idx="54">
                  <c:v>42416.604166666664</c:v>
                </c:pt>
                <c:pt idx="55">
                  <c:v>42437.61111111111</c:v>
                </c:pt>
                <c:pt idx="56">
                  <c:v>42479.618055555555</c:v>
                </c:pt>
                <c:pt idx="57">
                  <c:v>42528.55</c:v>
                </c:pt>
                <c:pt idx="58">
                  <c:v>42543.5625</c:v>
                </c:pt>
                <c:pt idx="59">
                  <c:v>42575.45</c:v>
                </c:pt>
                <c:pt idx="60">
                  <c:v>42591.59027777778</c:v>
                </c:pt>
                <c:pt idx="61">
                  <c:v>42633.57638888889</c:v>
                </c:pt>
                <c:pt idx="62">
                  <c:v>42663.583333333336</c:v>
                </c:pt>
                <c:pt idx="63">
                  <c:v>42696.59375</c:v>
                </c:pt>
                <c:pt idx="64">
                  <c:v>42724.583333333336</c:v>
                </c:pt>
                <c:pt idx="65">
                  <c:v>42759.59375</c:v>
                </c:pt>
                <c:pt idx="66">
                  <c:v>42787.60763888889</c:v>
                </c:pt>
                <c:pt idx="67">
                  <c:v>42809.604166666664</c:v>
                </c:pt>
                <c:pt idx="68">
                  <c:v>42843.614583333336</c:v>
                </c:pt>
                <c:pt idx="69">
                  <c:v>42866.604166666664</c:v>
                </c:pt>
                <c:pt idx="70">
                  <c:v>42913.60763888889</c:v>
                </c:pt>
                <c:pt idx="71">
                  <c:v>42936.61111111111</c:v>
                </c:pt>
                <c:pt idx="72">
                  <c:v>42964.61111111111</c:v>
                </c:pt>
                <c:pt idx="73">
                  <c:v>43005.524305555555</c:v>
                </c:pt>
                <c:pt idx="74">
                  <c:v>43033.510416666664</c:v>
                </c:pt>
                <c:pt idx="75">
                  <c:v>43053.572916666664</c:v>
                </c:pt>
                <c:pt idx="76">
                  <c:v>43081.59027777778</c:v>
                </c:pt>
                <c:pt idx="77">
                  <c:v>43111.59722222222</c:v>
                </c:pt>
                <c:pt idx="78">
                  <c:v>43152.59375</c:v>
                </c:pt>
                <c:pt idx="79">
                  <c:v>43179.604166666664</c:v>
                </c:pt>
                <c:pt idx="80">
                  <c:v>43207.59375</c:v>
                </c:pt>
                <c:pt idx="81">
                  <c:v>43242.59722222222</c:v>
                </c:pt>
                <c:pt idx="82">
                  <c:v>43277.604166666664</c:v>
                </c:pt>
                <c:pt idx="83">
                  <c:v>43306.600694444445</c:v>
                </c:pt>
                <c:pt idx="84">
                  <c:v>43340.59027777778</c:v>
                </c:pt>
                <c:pt idx="85">
                  <c:v>43370.59375</c:v>
                </c:pt>
                <c:pt idx="86">
                  <c:v>43395.46875</c:v>
                </c:pt>
                <c:pt idx="87">
                  <c:v>43426.541666666664</c:v>
                </c:pt>
                <c:pt idx="88">
                  <c:v>43446.5625</c:v>
                </c:pt>
                <c:pt idx="89">
                  <c:v>43481.395833333336</c:v>
                </c:pt>
                <c:pt idx="90">
                  <c:v>43522.583333333336</c:v>
                </c:pt>
                <c:pt idx="91">
                  <c:v>43551.583333333336</c:v>
                </c:pt>
                <c:pt idx="92">
                  <c:v>43579.4375</c:v>
                </c:pt>
                <c:pt idx="93">
                  <c:v>43601.4375</c:v>
                </c:pt>
                <c:pt idx="94">
                  <c:v>43642.52291666667</c:v>
                </c:pt>
                <c:pt idx="95">
                  <c:v>43676.520833333336</c:v>
                </c:pt>
                <c:pt idx="96">
                  <c:v>43705.583333333336</c:v>
                </c:pt>
                <c:pt idx="97">
                  <c:v>43734.479166666664</c:v>
                </c:pt>
                <c:pt idx="98">
                  <c:v>43761.572916666664</c:v>
                </c:pt>
                <c:pt idx="99">
                  <c:v>43790.5</c:v>
                </c:pt>
                <c:pt idx="100">
                  <c:v>43809.572916666664</c:v>
                </c:pt>
                <c:pt idx="101">
                  <c:v>43853.489583333336</c:v>
                </c:pt>
                <c:pt idx="102">
                  <c:v>43880.5</c:v>
                </c:pt>
                <c:pt idx="103">
                  <c:v>43902.510416666664</c:v>
                </c:pt>
                <c:pt idx="104">
                  <c:v>43942.520833333336</c:v>
                </c:pt>
                <c:pt idx="105">
                  <c:v>43963.520833333336</c:v>
                </c:pt>
                <c:pt idx="106">
                  <c:v>44000.479166666664</c:v>
                </c:pt>
                <c:pt idx="107">
                  <c:v>44028.479166666664</c:v>
                </c:pt>
                <c:pt idx="108">
                  <c:v>44074.48263888889</c:v>
                </c:pt>
                <c:pt idx="109">
                  <c:v>44089.541666666664</c:v>
                </c:pt>
                <c:pt idx="110">
                  <c:v>44132.541666666664</c:v>
                </c:pt>
                <c:pt idx="111">
                  <c:v>44159.458333333336</c:v>
                </c:pt>
                <c:pt idx="112">
                  <c:v>44179.614583333336</c:v>
                </c:pt>
                <c:pt idx="113">
                  <c:v>44215.552083333336</c:v>
                </c:pt>
                <c:pt idx="114">
                  <c:v>44251.541666666664</c:v>
                </c:pt>
                <c:pt idx="115">
                  <c:v>44280.541666666664</c:v>
                </c:pt>
              </c:strCache>
            </c:strRef>
          </c:xVal>
          <c:yVal>
            <c:numRef>
              <c:f>'PA 2708-2-0022'!$S$3:$S$118</c:f>
              <c:numCache>
                <c:ptCount val="1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</c:numCache>
            </c:numRef>
          </c:yVal>
          <c:smooth val="0"/>
        </c:ser>
        <c:axId val="40499971"/>
        <c:axId val="28955420"/>
      </c:scatterChart>
      <c:valAx>
        <c:axId val="40499971"/>
        <c:scaling>
          <c:orientation val="minMax"/>
          <c:min val="40452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55420"/>
        <c:crosses val="autoZero"/>
        <c:crossBetween val="midCat"/>
        <c:dispUnits/>
        <c:majorUnit val="365.25"/>
        <c:minorUnit val="365.25"/>
      </c:valAx>
      <c:valAx>
        <c:axId val="28955420"/>
        <c:scaling>
          <c:orientation val="minMax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997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2708-2-0022 (Sustituto Nagore para control piezometrico masa Alto Irati)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2708-2-0022'!$AD$3:$AD$14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axId val="59272189"/>
        <c:axId val="6368765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2708-2-0022'!$AA$3:$AA$14</c:f>
              <c:numCache>
                <c:ptCount val="12"/>
                <c:pt idx="0">
                  <c:v>672.03</c:v>
                </c:pt>
                <c:pt idx="1">
                  <c:v>672.58</c:v>
                </c:pt>
                <c:pt idx="2">
                  <c:v>673.08</c:v>
                </c:pt>
                <c:pt idx="3">
                  <c:v>672.78</c:v>
                </c:pt>
                <c:pt idx="4">
                  <c:v>673.64</c:v>
                </c:pt>
                <c:pt idx="5">
                  <c:v>674.09</c:v>
                </c:pt>
                <c:pt idx="6">
                  <c:v>673.49</c:v>
                </c:pt>
                <c:pt idx="7">
                  <c:v>673.88</c:v>
                </c:pt>
                <c:pt idx="8">
                  <c:v>673.63</c:v>
                </c:pt>
                <c:pt idx="9">
                  <c:v>672.48</c:v>
                </c:pt>
                <c:pt idx="10">
                  <c:v>672</c:v>
                </c:pt>
                <c:pt idx="11">
                  <c:v>671.73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2708-2-0022'!$AB$3:$AB$14</c:f>
              <c:numCache>
                <c:ptCount val="12"/>
                <c:pt idx="0">
                  <c:v>671.21</c:v>
                </c:pt>
                <c:pt idx="1">
                  <c:v>671.26</c:v>
                </c:pt>
                <c:pt idx="2">
                  <c:v>670.91</c:v>
                </c:pt>
                <c:pt idx="3">
                  <c:v>671.34</c:v>
                </c:pt>
                <c:pt idx="4">
                  <c:v>671.64</c:v>
                </c:pt>
                <c:pt idx="5">
                  <c:v>671.32</c:v>
                </c:pt>
                <c:pt idx="6">
                  <c:v>671.7</c:v>
                </c:pt>
                <c:pt idx="7">
                  <c:v>671.63</c:v>
                </c:pt>
                <c:pt idx="8">
                  <c:v>671.41</c:v>
                </c:pt>
                <c:pt idx="9">
                  <c:v>671.33</c:v>
                </c:pt>
                <c:pt idx="10">
                  <c:v>671.21</c:v>
                </c:pt>
                <c:pt idx="11">
                  <c:v>671.13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2708-2-0022'!$AC$3:$AC$14</c:f>
              <c:numCache>
                <c:ptCount val="12"/>
                <c:pt idx="0">
                  <c:v>671.472</c:v>
                </c:pt>
                <c:pt idx="1">
                  <c:v>671.7388888888889</c:v>
                </c:pt>
                <c:pt idx="2">
                  <c:v>672.070909090909</c:v>
                </c:pt>
                <c:pt idx="3">
                  <c:v>672.2211111111111</c:v>
                </c:pt>
                <c:pt idx="4">
                  <c:v>672.5499999999998</c:v>
                </c:pt>
                <c:pt idx="5">
                  <c:v>672.496</c:v>
                </c:pt>
                <c:pt idx="6">
                  <c:v>672.4055555555556</c:v>
                </c:pt>
                <c:pt idx="7">
                  <c:v>672.16</c:v>
                </c:pt>
                <c:pt idx="8">
                  <c:v>672.0272727272728</c:v>
                </c:pt>
                <c:pt idx="9">
                  <c:v>671.5989999999999</c:v>
                </c:pt>
                <c:pt idx="10">
                  <c:v>671.4559999999999</c:v>
                </c:pt>
                <c:pt idx="11">
                  <c:v>671.389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2708-2-0022'!$AE$3:$AE$14</c:f>
              <c:numCache>
                <c:ptCount val="12"/>
                <c:pt idx="0">
                  <c:v>671.51</c:v>
                </c:pt>
                <c:pt idx="1">
                  <c:v>672.45</c:v>
                </c:pt>
                <c:pt idx="2">
                  <c:v>672.36</c:v>
                </c:pt>
                <c:pt idx="3">
                  <c:v>672.53</c:v>
                </c:pt>
                <c:pt idx="4">
                  <c:v>671.77</c:v>
                </c:pt>
                <c:pt idx="5">
                  <c:v>672.35</c:v>
                </c:pt>
                <c:pt idx="6">
                  <c:v>671.94</c:v>
                </c:pt>
                <c:pt idx="7">
                  <c:v>672.04</c:v>
                </c:pt>
                <c:pt idx="8">
                  <c:v>671.52</c:v>
                </c:pt>
                <c:pt idx="9">
                  <c:v>671.33</c:v>
                </c:pt>
                <c:pt idx="10">
                  <c:v>671.21</c:v>
                </c:pt>
                <c:pt idx="11">
                  <c:v>671.13</c:v>
                </c:pt>
              </c:numCache>
            </c:numRef>
          </c:val>
          <c:smooth val="0"/>
        </c:ser>
        <c:marker val="1"/>
        <c:axId val="36317975"/>
        <c:axId val="58426320"/>
      </c:lineChart>
      <c:catAx>
        <c:axId val="363179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320"/>
        <c:crosses val="autoZero"/>
        <c:auto val="1"/>
        <c:lblOffset val="100"/>
        <c:tickLblSkip val="1"/>
        <c:noMultiLvlLbl val="0"/>
      </c:catAx>
      <c:valAx>
        <c:axId val="58426320"/>
        <c:scaling>
          <c:orientation val="minMax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975"/>
        <c:crossesAt val="1"/>
        <c:crossBetween val="between"/>
        <c:dispUnits/>
        <c:minorUnit val="1"/>
      </c:valAx>
      <c:catAx>
        <c:axId val="59272189"/>
        <c:scaling>
          <c:orientation val="minMax"/>
        </c:scaling>
        <c:axPos val="b"/>
        <c:delete val="1"/>
        <c:majorTickMark val="out"/>
        <c:minorTickMark val="none"/>
        <c:tickLblPos val="none"/>
        <c:crossAx val="63687654"/>
        <c:crosses val="autoZero"/>
        <c:auto val="1"/>
        <c:lblOffset val="100"/>
        <c:tickLblSkip val="1"/>
        <c:noMultiLvlLbl val="0"/>
      </c:catAx>
      <c:valAx>
        <c:axId val="6368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218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2708-2-0022 (Sustituto Nagore para control piezometrico masa Alto Irati)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2708-2-0022'!$AG$3:$AG$14</c:f>
              <c:numCache>
                <c:ptCount val="12"/>
                <c:pt idx="0">
                  <c:v>0.5340501792114798</c:v>
                </c:pt>
                <c:pt idx="1">
                  <c:v>0.9227212681638066</c:v>
                </c:pt>
                <c:pt idx="2">
                  <c:v>0.643243243243267</c:v>
                </c:pt>
                <c:pt idx="3">
                  <c:v>0.7763419483101329</c:v>
                </c:pt>
                <c:pt idx="4">
                  <c:v>0.07142857142858035</c:v>
                </c:pt>
                <c:pt idx="5">
                  <c:v>0.4379251700680413</c:v>
                </c:pt>
                <c:pt idx="6">
                  <c:v>0.17007874015749527</c:v>
                </c:pt>
                <c:pt idx="7">
                  <c:v>0.38679245283017855</c:v>
                </c:pt>
                <c:pt idx="8">
                  <c:v>0.0891016200294487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2708-2-0022'!$Z$3:$Z$14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2708-2-0022'!$AH$3:$AH$14</c:f>
              <c:numCache>
                <c:ptCount val="12"/>
                <c:pt idx="0">
                  <c:v>0.2872235061076375</c:v>
                </c:pt>
                <c:pt idx="1">
                  <c:v>0.6160180849346184</c:v>
                </c:pt>
                <c:pt idx="2">
                  <c:v>0.5949459066688276</c:v>
                </c:pt>
                <c:pt idx="3">
                  <c:v>0.6347489100597421</c:v>
                </c:pt>
                <c:pt idx="4">
                  <c:v>0.41168702542093805</c:v>
                </c:pt>
                <c:pt idx="5">
                  <c:v>0.5926045535281872</c:v>
                </c:pt>
                <c:pt idx="6">
                  <c:v>0.49306701881813375</c:v>
                </c:pt>
                <c:pt idx="7">
                  <c:v>0.5200226061682531</c:v>
                </c:pt>
                <c:pt idx="8">
                  <c:v>0.29201056454276025</c:v>
                </c:pt>
                <c:pt idx="9">
                  <c:v>0.20105645427537347</c:v>
                </c:pt>
                <c:pt idx="10">
                  <c:v>0.14361175305384596</c:v>
                </c:pt>
                <c:pt idx="11">
                  <c:v>0.10531528557280949</c:v>
                </c:pt>
              </c:numCache>
            </c:numRef>
          </c:val>
        </c:ser>
        <c:axId val="56074833"/>
        <c:axId val="34911450"/>
      </c:barChart>
      <c:catAx>
        <c:axId val="5607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11450"/>
        <c:crosses val="autoZero"/>
        <c:auto val="1"/>
        <c:lblOffset val="100"/>
        <c:tickLblSkip val="1"/>
        <c:noMultiLvlLbl val="0"/>
      </c:catAx>
      <c:valAx>
        <c:axId val="349114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833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2708-2-0022'!$AI$2:$AI$37</c:f>
              <c:numCache/>
            </c:numRef>
          </c:cat>
          <c:val>
            <c:numRef>
              <c:f>'PA 2708-2-0022'!$AJ$2:$AJ$37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2708-2-0022'!$AI$2:$AI$37</c:f>
              <c:numCache/>
            </c:numRef>
          </c:cat>
          <c:val>
            <c:numRef>
              <c:f>'PA 2708-2-0022'!$AK$2:$AK$37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2708-2-0022'!$AI$2:$AI$37</c:f>
              <c:numCache/>
            </c:numRef>
          </c:cat>
          <c:val>
            <c:numRef>
              <c:f>'PA 2708-2-0022'!$AL$2:$AL$37</c:f>
              <c:numCache/>
            </c:numRef>
          </c:val>
          <c:smooth val="1"/>
        </c:ser>
        <c:marker val="1"/>
        <c:axId val="45767595"/>
        <c:axId val="9255172"/>
      </c:lineChart>
      <c:dateAx>
        <c:axId val="45767595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5517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925517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75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0709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RIGHT(VLOOKUP("Extrapolado",$E$3:$N$118,10,FALSE),9)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674.09</v>
      </c>
      <c r="AB2">
        <f>MIN(AB3:AB14)</f>
        <v>670.91</v>
      </c>
      <c r="AC2">
        <v>671.9544827586207</v>
      </c>
      <c r="AD2">
        <f>SUM(AD3:AD14)</f>
        <v>116</v>
      </c>
      <c r="AJ2" s="2"/>
      <c r="AK2" s="2"/>
      <c r="AL2" s="2"/>
    </row>
    <row r="3" spans="1:38" ht="12.75">
      <c r="A3" s="11">
        <v>40703.4375</v>
      </c>
      <c r="B3" s="12">
        <v>672.49</v>
      </c>
      <c r="C3" s="12">
        <v>677.88</v>
      </c>
      <c r="D3" s="12" t="s">
        <v>55</v>
      </c>
      <c r="E3" s="12" t="s">
        <v>56</v>
      </c>
      <c r="F3" t="s">
        <v>57</v>
      </c>
      <c r="G3">
        <v>5.39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672.49</v>
      </c>
      <c r="Q3">
        <f>IF(ISNA(P3),IF(ISNA(R3),IF(ISNA(S3),"",S3),R3),P3)</f>
        <v>672.49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672.03</v>
      </c>
      <c r="AB3">
        <v>671.21</v>
      </c>
      <c r="AC3">
        <v>671.472</v>
      </c>
      <c r="AD3">
        <v>10</v>
      </c>
      <c r="AE3">
        <v>671.51</v>
      </c>
      <c r="AF3">
        <v>1</v>
      </c>
      <c r="AG3">
        <f>IF(AE3&gt;=AC3,0.5*(1+((AE3-AC3)/(AA3-AC3))),(AE3-AB3)/(2*(AC3-AB3)))</f>
        <v>0.5340501792114798</v>
      </c>
      <c r="AH3">
        <f>IF(AE3&gt;=$AC$2,0.5*(1+((AE3-$AC$2)/($AA$2-$AC$2))),(AE3-$AB$2)/(2*($AC$2-$AB$2)))</f>
        <v>0.2872235061076375</v>
      </c>
      <c r="AJ3" s="2"/>
      <c r="AK3" s="2"/>
      <c r="AL3" s="2"/>
    </row>
    <row r="4" spans="1:38" ht="12.75">
      <c r="A4" s="11">
        <v>40728.413194444445</v>
      </c>
      <c r="B4" s="12">
        <v>671.84</v>
      </c>
      <c r="C4" s="12">
        <v>677.88</v>
      </c>
      <c r="D4" s="12" t="s">
        <v>55</v>
      </c>
      <c r="E4" s="12" t="s">
        <v>56</v>
      </c>
      <c r="F4" t="s">
        <v>57</v>
      </c>
      <c r="G4">
        <v>6.04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671.84</v>
      </c>
      <c r="Q4">
        <f aca="true" t="shared" si="2" ref="Q4:Q67">IF(ISNA(P4),IF(ISNA(R4),IF(ISNA(S4),"",S4),R4),P4)</f>
        <v>671.84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672.58</v>
      </c>
      <c r="AB4">
        <v>671.26</v>
      </c>
      <c r="AC4">
        <v>671.7388888888889</v>
      </c>
      <c r="AD4">
        <v>9</v>
      </c>
      <c r="AE4">
        <v>672.45</v>
      </c>
      <c r="AF4">
        <v>1</v>
      </c>
      <c r="AG4">
        <f aca="true" t="shared" si="5" ref="AG4:AG14">IF(AE4&gt;=AC4,0.5*(1+((AE4-AC4)/(AA4-AC4))),(AE4-AB4)/(2*(AC4-AB4)))</f>
        <v>0.9227212681638066</v>
      </c>
      <c r="AH4">
        <f aca="true" t="shared" si="6" ref="AH4:AH14">IF(AE4&gt;=$AC$2,0.5*(1+((AE4-$AC$2)/($AA$2-$AC$2))),(AE4-$AB$2)/(2*($AC$2-$AB$2)))</f>
        <v>0.6160180849346184</v>
      </c>
      <c r="AJ4" s="2"/>
      <c r="AK4" s="2"/>
      <c r="AL4" s="2"/>
    </row>
    <row r="5" spans="1:38" ht="12.75">
      <c r="A5" s="11">
        <v>40764.46875</v>
      </c>
      <c r="B5" s="12">
        <v>671.8</v>
      </c>
      <c r="C5" s="12">
        <v>677.88</v>
      </c>
      <c r="D5" s="12" t="s">
        <v>55</v>
      </c>
      <c r="E5" s="12" t="s">
        <v>56</v>
      </c>
      <c r="F5" t="s">
        <v>57</v>
      </c>
      <c r="G5">
        <v>6.08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671.8</v>
      </c>
      <c r="Q5">
        <f t="shared" si="2"/>
        <v>671.8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673.08</v>
      </c>
      <c r="AB5">
        <v>670.91</v>
      </c>
      <c r="AC5">
        <v>672.070909090909</v>
      </c>
      <c r="AD5">
        <v>11</v>
      </c>
      <c r="AE5">
        <v>672.36</v>
      </c>
      <c r="AF5">
        <v>1</v>
      </c>
      <c r="AG5">
        <f t="shared" si="5"/>
        <v>0.643243243243267</v>
      </c>
      <c r="AH5">
        <f t="shared" si="6"/>
        <v>0.5949459066688276</v>
      </c>
      <c r="AJ5" s="2"/>
      <c r="AK5" s="2"/>
      <c r="AL5" s="2"/>
    </row>
    <row r="6" spans="1:38" ht="12.75">
      <c r="A6" s="11">
        <v>40788.447916666664</v>
      </c>
      <c r="B6" s="12">
        <v>671.73</v>
      </c>
      <c r="C6" s="12">
        <v>677.88</v>
      </c>
      <c r="D6" s="12" t="s">
        <v>55</v>
      </c>
      <c r="E6" s="12" t="s">
        <v>56</v>
      </c>
      <c r="F6" t="s">
        <v>57</v>
      </c>
      <c r="G6">
        <v>6.15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671.73</v>
      </c>
      <c r="Q6">
        <f t="shared" si="2"/>
        <v>671.73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672.78</v>
      </c>
      <c r="AB6">
        <v>671.34</v>
      </c>
      <c r="AC6">
        <v>672.2211111111111</v>
      </c>
      <c r="AD6">
        <v>9</v>
      </c>
      <c r="AE6">
        <v>672.53</v>
      </c>
      <c r="AF6">
        <v>1</v>
      </c>
      <c r="AG6">
        <f t="shared" si="5"/>
        <v>0.7763419483101329</v>
      </c>
      <c r="AH6">
        <f t="shared" si="6"/>
        <v>0.6347489100597421</v>
      </c>
      <c r="AJ6" s="2"/>
      <c r="AK6" s="2"/>
      <c r="AL6" s="2"/>
    </row>
    <row r="7" spans="1:38" ht="12.75">
      <c r="A7" s="11">
        <v>40820</v>
      </c>
      <c r="B7" s="12">
        <v>671.72</v>
      </c>
      <c r="C7" s="12">
        <v>677.88</v>
      </c>
      <c r="D7" s="12" t="s">
        <v>55</v>
      </c>
      <c r="E7" s="12" t="s">
        <v>56</v>
      </c>
      <c r="F7" t="s">
        <v>57</v>
      </c>
      <c r="G7">
        <v>6.16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671.72</v>
      </c>
      <c r="Q7">
        <f t="shared" si="2"/>
        <v>671.72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673.64</v>
      </c>
      <c r="AB7">
        <v>671.64</v>
      </c>
      <c r="AC7">
        <v>672.5499999999998</v>
      </c>
      <c r="AD7">
        <v>9</v>
      </c>
      <c r="AE7">
        <v>671.77</v>
      </c>
      <c r="AF7">
        <v>1</v>
      </c>
      <c r="AG7">
        <f t="shared" si="5"/>
        <v>0.07142857142858035</v>
      </c>
      <c r="AH7">
        <f t="shared" si="6"/>
        <v>0.41168702542093805</v>
      </c>
      <c r="AJ7" s="2"/>
      <c r="AK7" s="2"/>
      <c r="AL7" s="2"/>
    </row>
    <row r="8" spans="1:38" ht="12.75">
      <c r="A8" s="11">
        <v>40850</v>
      </c>
      <c r="B8" s="12">
        <v>671.7</v>
      </c>
      <c r="C8" s="12">
        <v>677.88</v>
      </c>
      <c r="D8" s="12" t="s">
        <v>55</v>
      </c>
      <c r="E8" s="12" t="s">
        <v>56</v>
      </c>
      <c r="F8" t="s">
        <v>57</v>
      </c>
      <c r="G8">
        <v>6.18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671.7</v>
      </c>
      <c r="Q8">
        <f t="shared" si="2"/>
        <v>671.7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674.09</v>
      </c>
      <c r="AB8">
        <v>671.32</v>
      </c>
      <c r="AC8">
        <v>672.496</v>
      </c>
      <c r="AD8">
        <v>10</v>
      </c>
      <c r="AE8">
        <v>672.35</v>
      </c>
      <c r="AF8">
        <v>1</v>
      </c>
      <c r="AG8">
        <f t="shared" si="5"/>
        <v>0.4379251700680413</v>
      </c>
      <c r="AH8">
        <f t="shared" si="6"/>
        <v>0.5926045535281872</v>
      </c>
      <c r="AJ8" s="2"/>
      <c r="AK8" s="2"/>
      <c r="AL8" s="2"/>
    </row>
    <row r="9" spans="1:38" ht="12.75">
      <c r="A9" s="11">
        <v>40889.458333333336</v>
      </c>
      <c r="B9" s="12">
        <v>671.62</v>
      </c>
      <c r="C9" s="12">
        <v>677.88</v>
      </c>
      <c r="D9" s="12" t="s">
        <v>55</v>
      </c>
      <c r="E9" s="12" t="s">
        <v>56</v>
      </c>
      <c r="F9" t="s">
        <v>57</v>
      </c>
      <c r="G9">
        <v>6.26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671.62</v>
      </c>
      <c r="Q9">
        <f t="shared" si="2"/>
        <v>671.62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673.49</v>
      </c>
      <c r="AB9">
        <v>671.7</v>
      </c>
      <c r="AC9">
        <v>672.4055555555556</v>
      </c>
      <c r="AD9">
        <v>9</v>
      </c>
      <c r="AE9">
        <v>671.94</v>
      </c>
      <c r="AF9">
        <v>1</v>
      </c>
      <c r="AG9">
        <f t="shared" si="5"/>
        <v>0.17007874015749527</v>
      </c>
      <c r="AH9">
        <f t="shared" si="6"/>
        <v>0.49306701881813375</v>
      </c>
      <c r="AJ9" s="2"/>
      <c r="AK9" s="2"/>
      <c r="AL9" s="2"/>
    </row>
    <row r="10" spans="1:38" ht="12.75">
      <c r="A10" s="11">
        <v>40912.427083333336</v>
      </c>
      <c r="B10" s="12">
        <v>672.08</v>
      </c>
      <c r="C10" s="12">
        <v>677.88</v>
      </c>
      <c r="D10" s="12" t="s">
        <v>55</v>
      </c>
      <c r="E10" s="12" t="s">
        <v>56</v>
      </c>
      <c r="F10" t="s">
        <v>57</v>
      </c>
      <c r="G10">
        <v>5.8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672.08</v>
      </c>
      <c r="Q10">
        <f t="shared" si="2"/>
        <v>672.08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673.88</v>
      </c>
      <c r="AB10">
        <v>671.63</v>
      </c>
      <c r="AC10">
        <v>672.16</v>
      </c>
      <c r="AD10">
        <v>8</v>
      </c>
      <c r="AE10">
        <v>672.04</v>
      </c>
      <c r="AF10">
        <v>1</v>
      </c>
      <c r="AG10">
        <f t="shared" si="5"/>
        <v>0.38679245283017855</v>
      </c>
      <c r="AH10">
        <f t="shared" si="6"/>
        <v>0.5200226061682531</v>
      </c>
      <c r="AJ10" s="2"/>
      <c r="AK10" s="2"/>
      <c r="AL10" s="2"/>
    </row>
    <row r="11" spans="1:38" ht="12.75">
      <c r="A11" s="11">
        <v>40942.416666666664</v>
      </c>
      <c r="B11" s="12">
        <v>671.64</v>
      </c>
      <c r="C11" s="12">
        <v>677.88</v>
      </c>
      <c r="D11" s="12" t="s">
        <v>55</v>
      </c>
      <c r="E11" s="12" t="s">
        <v>56</v>
      </c>
      <c r="F11" t="s">
        <v>57</v>
      </c>
      <c r="G11">
        <v>6.24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671.64</v>
      </c>
      <c r="Q11">
        <f t="shared" si="2"/>
        <v>671.64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673.63</v>
      </c>
      <c r="AB11">
        <v>671.41</v>
      </c>
      <c r="AC11">
        <v>672.0272727272728</v>
      </c>
      <c r="AD11">
        <v>11</v>
      </c>
      <c r="AE11">
        <v>671.52</v>
      </c>
      <c r="AF11">
        <v>1</v>
      </c>
      <c r="AG11">
        <f t="shared" si="5"/>
        <v>0.0891016200294487</v>
      </c>
      <c r="AH11">
        <f t="shared" si="6"/>
        <v>0.29201056454276025</v>
      </c>
      <c r="AJ11" s="2"/>
      <c r="AK11" s="2"/>
      <c r="AL11" s="2"/>
    </row>
    <row r="12" spans="1:38" ht="12.75">
      <c r="A12" s="11">
        <v>40974.416666666664</v>
      </c>
      <c r="B12" s="12">
        <v>671.84</v>
      </c>
      <c r="C12" s="12">
        <v>677.88</v>
      </c>
      <c r="D12" s="12" t="s">
        <v>55</v>
      </c>
      <c r="E12" s="12" t="s">
        <v>56</v>
      </c>
      <c r="F12" t="s">
        <v>57</v>
      </c>
      <c r="G12">
        <v>6.04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671.84</v>
      </c>
      <c r="Q12">
        <f t="shared" si="2"/>
        <v>671.84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672.48</v>
      </c>
      <c r="AB12">
        <v>671.33</v>
      </c>
      <c r="AC12">
        <v>671.5989999999999</v>
      </c>
      <c r="AD12">
        <v>10</v>
      </c>
      <c r="AE12">
        <v>671.33</v>
      </c>
      <c r="AF12">
        <v>1</v>
      </c>
      <c r="AG12">
        <f t="shared" si="5"/>
        <v>0</v>
      </c>
      <c r="AH12">
        <f t="shared" si="6"/>
        <v>0.20105645427537347</v>
      </c>
      <c r="AJ12" s="2"/>
      <c r="AK12" s="2"/>
      <c r="AL12" s="2"/>
    </row>
    <row r="13" spans="1:38" ht="12.75">
      <c r="A13" s="11">
        <v>41011.416666666664</v>
      </c>
      <c r="B13" s="12">
        <v>672.18</v>
      </c>
      <c r="C13" s="12">
        <v>677.88</v>
      </c>
      <c r="D13" s="12" t="s">
        <v>55</v>
      </c>
      <c r="E13" s="12" t="s">
        <v>56</v>
      </c>
      <c r="F13" t="s">
        <v>57</v>
      </c>
      <c r="G13">
        <v>5.7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672.18</v>
      </c>
      <c r="Q13">
        <f t="shared" si="2"/>
        <v>672.18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672</v>
      </c>
      <c r="AB13">
        <v>671.21</v>
      </c>
      <c r="AC13">
        <v>671.4559999999999</v>
      </c>
      <c r="AD13">
        <v>10</v>
      </c>
      <c r="AE13">
        <v>671.21</v>
      </c>
      <c r="AF13">
        <v>1</v>
      </c>
      <c r="AG13">
        <f t="shared" si="5"/>
        <v>0</v>
      </c>
      <c r="AH13">
        <f t="shared" si="6"/>
        <v>0.14361175305384596</v>
      </c>
      <c r="AJ13" s="2"/>
      <c r="AK13" s="2"/>
      <c r="AL13" s="2"/>
    </row>
    <row r="14" spans="1:38" ht="12.75">
      <c r="A14" s="11">
        <v>41031.458333333336</v>
      </c>
      <c r="B14" s="12">
        <v>673.88</v>
      </c>
      <c r="C14" s="12">
        <v>677.88</v>
      </c>
      <c r="D14" s="12" t="s">
        <v>55</v>
      </c>
      <c r="E14" s="12" t="s">
        <v>56</v>
      </c>
      <c r="F14" t="s">
        <v>57</v>
      </c>
      <c r="G14">
        <v>4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673.88</v>
      </c>
      <c r="Q14">
        <f t="shared" si="2"/>
        <v>673.88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671.73</v>
      </c>
      <c r="AB14">
        <v>671.13</v>
      </c>
      <c r="AC14">
        <v>671.389</v>
      </c>
      <c r="AD14">
        <v>10</v>
      </c>
      <c r="AE14">
        <v>671.13</v>
      </c>
      <c r="AF14">
        <v>1</v>
      </c>
      <c r="AG14">
        <f t="shared" si="5"/>
        <v>0</v>
      </c>
      <c r="AH14">
        <f t="shared" si="6"/>
        <v>0.10531528557280949</v>
      </c>
      <c r="AJ14" s="2"/>
      <c r="AK14" s="2"/>
      <c r="AL14" s="2"/>
    </row>
    <row r="15" spans="1:38" ht="12.75">
      <c r="A15" s="11">
        <v>41064.4375</v>
      </c>
      <c r="B15" s="12">
        <v>672.14</v>
      </c>
      <c r="C15" s="12">
        <v>677.88</v>
      </c>
      <c r="D15" s="12" t="s">
        <v>55</v>
      </c>
      <c r="E15" s="12" t="s">
        <v>56</v>
      </c>
      <c r="F15" t="s">
        <v>57</v>
      </c>
      <c r="G15">
        <v>5.74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672.14</v>
      </c>
      <c r="Q15">
        <f t="shared" si="2"/>
        <v>672.14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41092.4375</v>
      </c>
      <c r="B16" s="12">
        <v>671.67</v>
      </c>
      <c r="C16" s="12">
        <v>677.88</v>
      </c>
      <c r="D16" s="12" t="s">
        <v>55</v>
      </c>
      <c r="E16" s="12" t="s">
        <v>56</v>
      </c>
      <c r="F16" t="s">
        <v>57</v>
      </c>
      <c r="G16">
        <v>6.21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671.67</v>
      </c>
      <c r="Q16">
        <f t="shared" si="2"/>
        <v>671.67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41122.4375</v>
      </c>
      <c r="B17" s="12">
        <v>671.55</v>
      </c>
      <c r="C17" s="12">
        <v>677.88</v>
      </c>
      <c r="D17" s="12" t="s">
        <v>55</v>
      </c>
      <c r="E17" s="12" t="s">
        <v>56</v>
      </c>
      <c r="F17" t="s">
        <v>57</v>
      </c>
      <c r="G17">
        <v>6.33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671.55</v>
      </c>
      <c r="Q17">
        <f t="shared" si="2"/>
        <v>671.55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41156.4375</v>
      </c>
      <c r="B18" s="12">
        <v>671.6</v>
      </c>
      <c r="C18" s="12">
        <v>677.88</v>
      </c>
      <c r="D18" s="12" t="s">
        <v>55</v>
      </c>
      <c r="E18" s="12" t="s">
        <v>56</v>
      </c>
      <c r="F18" t="s">
        <v>57</v>
      </c>
      <c r="G18">
        <v>6.28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671.6</v>
      </c>
      <c r="Q18">
        <f t="shared" si="2"/>
        <v>671.6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41184.46875</v>
      </c>
      <c r="B19" s="12">
        <v>671.64</v>
      </c>
      <c r="C19" s="12">
        <v>677.88</v>
      </c>
      <c r="D19" s="12" t="s">
        <v>55</v>
      </c>
      <c r="E19" s="12" t="s">
        <v>56</v>
      </c>
      <c r="F19" t="s">
        <v>57</v>
      </c>
      <c r="G19">
        <v>6.24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671.64</v>
      </c>
      <c r="Q19">
        <f t="shared" si="2"/>
        <v>671.64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41218.51736111111</v>
      </c>
      <c r="B20" s="12">
        <v>672.58</v>
      </c>
      <c r="C20" s="12">
        <v>677.88</v>
      </c>
      <c r="D20" s="12" t="s">
        <v>55</v>
      </c>
      <c r="E20" s="12" t="s">
        <v>56</v>
      </c>
      <c r="F20" t="s">
        <v>57</v>
      </c>
      <c r="G20">
        <v>5.3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672.58</v>
      </c>
      <c r="Q20">
        <f t="shared" si="2"/>
        <v>672.58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41253.479166666664</v>
      </c>
      <c r="B21" s="12">
        <v>673.08</v>
      </c>
      <c r="C21" s="12">
        <v>677.88</v>
      </c>
      <c r="D21" s="12" t="s">
        <v>55</v>
      </c>
      <c r="E21" s="12" t="s">
        <v>56</v>
      </c>
      <c r="F21" t="s">
        <v>57</v>
      </c>
      <c r="G21">
        <v>4.8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673.08</v>
      </c>
      <c r="Q21">
        <f t="shared" si="2"/>
        <v>673.08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41253.479166666664</v>
      </c>
      <c r="B22" s="12">
        <v>672.54</v>
      </c>
      <c r="C22" s="12">
        <v>677.88</v>
      </c>
      <c r="D22" s="12" t="s">
        <v>55</v>
      </c>
      <c r="E22" s="12" t="s">
        <v>56</v>
      </c>
      <c r="F22" t="s">
        <v>57</v>
      </c>
      <c r="G22">
        <v>5.34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672.54</v>
      </c>
      <c r="Q22">
        <f t="shared" si="2"/>
        <v>672.54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41309.479166666664</v>
      </c>
      <c r="B23" s="12">
        <v>673.64</v>
      </c>
      <c r="C23" s="12">
        <v>677.88</v>
      </c>
      <c r="D23" s="12" t="s">
        <v>55</v>
      </c>
      <c r="E23" s="12" t="s">
        <v>56</v>
      </c>
      <c r="F23" t="s">
        <v>57</v>
      </c>
      <c r="G23">
        <v>4.24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673.64</v>
      </c>
      <c r="Q23">
        <f t="shared" si="2"/>
        <v>673.64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41337.489583333336</v>
      </c>
      <c r="B24" s="12">
        <v>673.16</v>
      </c>
      <c r="C24" s="12">
        <v>677.88</v>
      </c>
      <c r="D24" s="12" t="s">
        <v>55</v>
      </c>
      <c r="E24" s="12" t="s">
        <v>56</v>
      </c>
      <c r="F24" t="s">
        <v>57</v>
      </c>
      <c r="G24">
        <v>4.72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673.16</v>
      </c>
      <c r="Q24">
        <f t="shared" si="2"/>
        <v>673.16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41372.489583333336</v>
      </c>
      <c r="B25">
        <v>673.23</v>
      </c>
      <c r="C25">
        <v>677.88</v>
      </c>
      <c r="D25" t="s">
        <v>55</v>
      </c>
      <c r="E25" t="s">
        <v>56</v>
      </c>
      <c r="F25" t="s">
        <v>57</v>
      </c>
      <c r="G25">
        <v>4.65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673.23</v>
      </c>
      <c r="Q25">
        <f t="shared" si="2"/>
        <v>673.23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41396.433333333334</v>
      </c>
      <c r="B26">
        <v>672.6</v>
      </c>
      <c r="C26">
        <v>677.88</v>
      </c>
      <c r="D26" t="s">
        <v>55</v>
      </c>
      <c r="E26" t="s">
        <v>56</v>
      </c>
      <c r="F26" t="s">
        <v>57</v>
      </c>
      <c r="G26">
        <v>5.28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672.6</v>
      </c>
      <c r="Q26">
        <f t="shared" si="2"/>
        <v>672.6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41435.458333333336</v>
      </c>
      <c r="B27">
        <v>673.63</v>
      </c>
      <c r="C27">
        <v>677.88</v>
      </c>
      <c r="D27" t="s">
        <v>55</v>
      </c>
      <c r="E27" t="s">
        <v>56</v>
      </c>
      <c r="F27" t="s">
        <v>57</v>
      </c>
      <c r="G27">
        <v>4.25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673.63</v>
      </c>
      <c r="Q27">
        <f t="shared" si="2"/>
        <v>673.63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41463.447916666664</v>
      </c>
      <c r="B28">
        <v>672.48</v>
      </c>
      <c r="C28">
        <v>677.88</v>
      </c>
      <c r="D28" t="s">
        <v>55</v>
      </c>
      <c r="E28" t="s">
        <v>56</v>
      </c>
      <c r="F28" t="s">
        <v>57</v>
      </c>
      <c r="G28">
        <v>5.4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672.48</v>
      </c>
      <c r="Q28">
        <f t="shared" si="2"/>
        <v>672.48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41487.447916666664</v>
      </c>
      <c r="B29">
        <v>672</v>
      </c>
      <c r="C29">
        <v>677.88</v>
      </c>
      <c r="D29" t="s">
        <v>55</v>
      </c>
      <c r="E29" t="s">
        <v>56</v>
      </c>
      <c r="F29" t="s">
        <v>57</v>
      </c>
      <c r="G29">
        <v>5.88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672</v>
      </c>
      <c r="Q29">
        <f t="shared" si="2"/>
        <v>672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41531.5</v>
      </c>
      <c r="B30">
        <v>671.7</v>
      </c>
      <c r="C30">
        <v>677.88</v>
      </c>
      <c r="D30" t="s">
        <v>55</v>
      </c>
      <c r="E30" t="s">
        <v>56</v>
      </c>
      <c r="F30" t="s">
        <v>57</v>
      </c>
      <c r="G30">
        <v>6.18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671.7</v>
      </c>
      <c r="Q30">
        <f t="shared" si="2"/>
        <v>671.7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41548.458333333336</v>
      </c>
      <c r="B31">
        <v>671.53</v>
      </c>
      <c r="C31">
        <v>677.88</v>
      </c>
      <c r="D31" t="s">
        <v>55</v>
      </c>
      <c r="E31" t="s">
        <v>56</v>
      </c>
      <c r="F31" t="s">
        <v>57</v>
      </c>
      <c r="G31">
        <v>6.35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671.53</v>
      </c>
      <c r="Q31">
        <f t="shared" si="2"/>
        <v>671.53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41617.458333333336</v>
      </c>
      <c r="B32">
        <v>672.18</v>
      </c>
      <c r="C32">
        <v>677.88</v>
      </c>
      <c r="D32" t="s">
        <v>55</v>
      </c>
      <c r="E32" t="s">
        <v>56</v>
      </c>
      <c r="F32" t="s">
        <v>57</v>
      </c>
      <c r="G32">
        <v>5.7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672.18</v>
      </c>
      <c r="Q32">
        <f t="shared" si="2"/>
        <v>672.18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41646.447916666664</v>
      </c>
      <c r="B33">
        <v>672.78</v>
      </c>
      <c r="C33">
        <v>677.88</v>
      </c>
      <c r="D33" t="s">
        <v>55</v>
      </c>
      <c r="E33" t="s">
        <v>56</v>
      </c>
      <c r="F33" t="s">
        <v>57</v>
      </c>
      <c r="G33">
        <v>5.1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672.78</v>
      </c>
      <c r="Q33">
        <f t="shared" si="2"/>
        <v>672.78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41673.552083333336</v>
      </c>
      <c r="B34">
        <v>673</v>
      </c>
      <c r="C34">
        <v>677.88</v>
      </c>
      <c r="D34" t="s">
        <v>55</v>
      </c>
      <c r="E34" t="s">
        <v>56</v>
      </c>
      <c r="F34" t="s">
        <v>57</v>
      </c>
      <c r="G34">
        <v>4.88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673</v>
      </c>
      <c r="Q34">
        <f t="shared" si="2"/>
        <v>673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41702.5</v>
      </c>
      <c r="B35">
        <v>674.09</v>
      </c>
      <c r="C35">
        <v>677.88</v>
      </c>
      <c r="D35" t="s">
        <v>55</v>
      </c>
      <c r="E35" t="s">
        <v>56</v>
      </c>
      <c r="F35" t="s">
        <v>57</v>
      </c>
      <c r="G35">
        <v>3.79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674.09</v>
      </c>
      <c r="Q35">
        <f t="shared" si="2"/>
        <v>674.09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41732.458333333336</v>
      </c>
      <c r="B36">
        <v>673.49</v>
      </c>
      <c r="C36">
        <v>677.88</v>
      </c>
      <c r="D36" t="s">
        <v>55</v>
      </c>
      <c r="E36" t="s">
        <v>56</v>
      </c>
      <c r="F36" t="s">
        <v>57</v>
      </c>
      <c r="G36">
        <v>4.39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673.49</v>
      </c>
      <c r="Q36">
        <f t="shared" si="2"/>
        <v>673.49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41772.52222222222</v>
      </c>
      <c r="B37">
        <v>671.76</v>
      </c>
      <c r="C37">
        <v>677.88</v>
      </c>
      <c r="D37" t="s">
        <v>55</v>
      </c>
      <c r="E37" t="s">
        <v>56</v>
      </c>
      <c r="F37" t="s">
        <v>57</v>
      </c>
      <c r="G37">
        <v>6.12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671.76</v>
      </c>
      <c r="Q37">
        <f t="shared" si="2"/>
        <v>671.76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41792.413194444445</v>
      </c>
      <c r="B38">
        <v>672.3</v>
      </c>
      <c r="C38">
        <v>677.88</v>
      </c>
      <c r="D38" t="s">
        <v>55</v>
      </c>
      <c r="E38" t="s">
        <v>56</v>
      </c>
      <c r="F38" t="s">
        <v>57</v>
      </c>
      <c r="G38">
        <v>5.58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672.3</v>
      </c>
      <c r="Q38">
        <f t="shared" si="2"/>
        <v>672.3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41821.4375</v>
      </c>
      <c r="B39">
        <v>671.63</v>
      </c>
      <c r="C39">
        <v>677.88</v>
      </c>
      <c r="D39" t="s">
        <v>55</v>
      </c>
      <c r="E39" t="s">
        <v>56</v>
      </c>
      <c r="F39" t="s">
        <v>57</v>
      </c>
      <c r="G39">
        <v>6.25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671.63</v>
      </c>
      <c r="Q39">
        <f t="shared" si="2"/>
        <v>671.63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41856.46875</v>
      </c>
      <c r="B40">
        <v>671.56</v>
      </c>
      <c r="C40">
        <v>677.88</v>
      </c>
      <c r="D40" t="s">
        <v>55</v>
      </c>
      <c r="E40" t="s">
        <v>56</v>
      </c>
      <c r="F40" t="s">
        <v>57</v>
      </c>
      <c r="G40">
        <v>6.32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671.56</v>
      </c>
      <c r="Q40">
        <f t="shared" si="2"/>
        <v>671.56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41899.614583333336</v>
      </c>
      <c r="B41">
        <v>671.32</v>
      </c>
      <c r="C41">
        <v>677.88</v>
      </c>
      <c r="D41" t="s">
        <v>55</v>
      </c>
      <c r="E41" t="s">
        <v>56</v>
      </c>
      <c r="F41" t="s">
        <v>57</v>
      </c>
      <c r="G41">
        <v>6.56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671.32</v>
      </c>
      <c r="Q41">
        <f t="shared" si="2"/>
        <v>671.32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41918.614583333336</v>
      </c>
      <c r="B42">
        <v>671.27</v>
      </c>
      <c r="C42">
        <v>677.88</v>
      </c>
      <c r="D42" t="s">
        <v>55</v>
      </c>
      <c r="E42" t="s">
        <v>56</v>
      </c>
      <c r="F42" t="s">
        <v>57</v>
      </c>
      <c r="G42">
        <v>6.61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671.27</v>
      </c>
      <c r="Q42">
        <f t="shared" si="2"/>
        <v>671.27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41955.60486111111</v>
      </c>
      <c r="B43">
        <v>671.49</v>
      </c>
      <c r="C43">
        <v>677.88</v>
      </c>
      <c r="D43" t="s">
        <v>55</v>
      </c>
      <c r="E43" t="s">
        <v>56</v>
      </c>
      <c r="F43" t="s">
        <v>57</v>
      </c>
      <c r="G43">
        <v>6.39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671.49</v>
      </c>
      <c r="Q43">
        <f t="shared" si="2"/>
        <v>671.49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41982.635416666664</v>
      </c>
      <c r="B44">
        <v>672.78</v>
      </c>
      <c r="C44">
        <v>677.88</v>
      </c>
      <c r="D44" t="s">
        <v>55</v>
      </c>
      <c r="E44" t="s">
        <v>56</v>
      </c>
      <c r="F44" t="s">
        <v>57</v>
      </c>
      <c r="G44">
        <v>5.1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672.78</v>
      </c>
      <c r="Q44">
        <f t="shared" si="2"/>
        <v>672.78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42017.46875</v>
      </c>
      <c r="B45">
        <v>671.88</v>
      </c>
      <c r="C45">
        <v>677.88</v>
      </c>
      <c r="D45" t="s">
        <v>55</v>
      </c>
      <c r="E45" t="s">
        <v>56</v>
      </c>
      <c r="F45" t="s">
        <v>57</v>
      </c>
      <c r="G45">
        <v>6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671.88</v>
      </c>
      <c r="Q45">
        <f t="shared" si="2"/>
        <v>671.88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42074.46875</v>
      </c>
      <c r="B46">
        <v>672.81</v>
      </c>
      <c r="C46">
        <v>677.88</v>
      </c>
      <c r="D46" t="s">
        <v>55</v>
      </c>
      <c r="E46" t="s">
        <v>56</v>
      </c>
      <c r="F46" t="s">
        <v>57</v>
      </c>
      <c r="G46">
        <v>5.07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672.81</v>
      </c>
      <c r="Q46">
        <f t="shared" si="2"/>
        <v>672.81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42109.600694444445</v>
      </c>
      <c r="B47">
        <v>671.97</v>
      </c>
      <c r="C47">
        <v>677.88</v>
      </c>
      <c r="D47" t="s">
        <v>55</v>
      </c>
      <c r="E47" t="s">
        <v>56</v>
      </c>
      <c r="F47" t="s">
        <v>57</v>
      </c>
      <c r="G47">
        <v>5.91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671.97</v>
      </c>
      <c r="Q47">
        <f t="shared" si="2"/>
        <v>671.97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42129.604166666664</v>
      </c>
      <c r="B48">
        <v>671.78</v>
      </c>
      <c r="C48">
        <v>677.88</v>
      </c>
      <c r="D48" t="s">
        <v>55</v>
      </c>
      <c r="E48" t="s">
        <v>56</v>
      </c>
      <c r="F48" t="s">
        <v>57</v>
      </c>
      <c r="G48">
        <v>6.1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671.78</v>
      </c>
      <c r="Q48">
        <f t="shared" si="2"/>
        <v>671.78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42166.60763888889</v>
      </c>
      <c r="B49">
        <v>671.52</v>
      </c>
      <c r="C49">
        <v>677.88</v>
      </c>
      <c r="D49" t="s">
        <v>55</v>
      </c>
      <c r="E49" t="s">
        <v>56</v>
      </c>
      <c r="F49" t="s">
        <v>57</v>
      </c>
      <c r="G49">
        <v>6.36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671.52</v>
      </c>
      <c r="Q49">
        <f t="shared" si="2"/>
        <v>671.52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42201.61111111111</v>
      </c>
      <c r="B50">
        <v>671.36</v>
      </c>
      <c r="C50">
        <v>677.88</v>
      </c>
      <c r="D50" t="s">
        <v>55</v>
      </c>
      <c r="E50" t="s">
        <v>56</v>
      </c>
      <c r="F50" t="s">
        <v>57</v>
      </c>
      <c r="G50">
        <v>6.52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671.36</v>
      </c>
      <c r="Q50">
        <f t="shared" si="2"/>
        <v>671.36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42241.614583333336</v>
      </c>
      <c r="B51">
        <v>671.36</v>
      </c>
      <c r="C51">
        <v>677.88</v>
      </c>
      <c r="D51" t="s">
        <v>55</v>
      </c>
      <c r="E51" t="s">
        <v>56</v>
      </c>
      <c r="F51" t="s">
        <v>57</v>
      </c>
      <c r="G51">
        <v>6.52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671.36</v>
      </c>
      <c r="Q51">
        <f t="shared" si="2"/>
        <v>671.36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42275.604166666664</v>
      </c>
      <c r="B52">
        <v>671.46</v>
      </c>
      <c r="C52">
        <v>677.88</v>
      </c>
      <c r="D52" t="s">
        <v>55</v>
      </c>
      <c r="E52" t="s">
        <v>56</v>
      </c>
      <c r="F52" t="s">
        <v>57</v>
      </c>
      <c r="G52">
        <v>6.42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671.46</v>
      </c>
      <c r="Q52">
        <f t="shared" si="2"/>
        <v>671.46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42304.600694444445</v>
      </c>
      <c r="B53">
        <v>671.32</v>
      </c>
      <c r="C53">
        <v>677.88</v>
      </c>
      <c r="D53" t="s">
        <v>55</v>
      </c>
      <c r="E53" t="s">
        <v>56</v>
      </c>
      <c r="F53" t="s">
        <v>57</v>
      </c>
      <c r="G53">
        <v>6.56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671.32</v>
      </c>
      <c r="Q53">
        <f t="shared" si="2"/>
        <v>671.32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42326.604166666664</v>
      </c>
      <c r="B54">
        <v>671.35</v>
      </c>
      <c r="C54">
        <v>677.88</v>
      </c>
      <c r="D54" t="s">
        <v>55</v>
      </c>
      <c r="E54" t="s">
        <v>56</v>
      </c>
      <c r="F54" t="s">
        <v>57</v>
      </c>
      <c r="G54">
        <v>6.53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671.35</v>
      </c>
      <c r="Q54">
        <f t="shared" si="2"/>
        <v>671.35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42367.59375</v>
      </c>
      <c r="B55">
        <v>671.36</v>
      </c>
      <c r="C55">
        <v>677.88</v>
      </c>
      <c r="D55" t="s">
        <v>55</v>
      </c>
      <c r="E55" t="s">
        <v>56</v>
      </c>
      <c r="F55" t="s">
        <v>57</v>
      </c>
      <c r="G55">
        <v>6.52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671.36</v>
      </c>
      <c r="Q55">
        <f t="shared" si="2"/>
        <v>671.36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42395.59722222222</v>
      </c>
      <c r="B56">
        <v>672.23</v>
      </c>
      <c r="C56">
        <v>677.88</v>
      </c>
      <c r="D56" t="s">
        <v>55</v>
      </c>
      <c r="E56" t="s">
        <v>56</v>
      </c>
      <c r="F56" t="s">
        <v>57</v>
      </c>
      <c r="G56">
        <v>5.65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672.23</v>
      </c>
      <c r="Q56">
        <f t="shared" si="2"/>
        <v>672.23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42416.604166666664</v>
      </c>
      <c r="B57">
        <v>672.86</v>
      </c>
      <c r="C57">
        <v>677.88</v>
      </c>
      <c r="D57" t="s">
        <v>55</v>
      </c>
      <c r="E57" t="s">
        <v>56</v>
      </c>
      <c r="F57" t="s">
        <v>57</v>
      </c>
      <c r="G57">
        <v>5.02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672.86</v>
      </c>
      <c r="Q57">
        <f t="shared" si="2"/>
        <v>672.86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42437.61111111111</v>
      </c>
      <c r="B58">
        <v>673</v>
      </c>
      <c r="C58">
        <v>677.88</v>
      </c>
      <c r="D58" t="s">
        <v>55</v>
      </c>
      <c r="E58" t="s">
        <v>56</v>
      </c>
      <c r="F58" t="s">
        <v>57</v>
      </c>
      <c r="G58">
        <v>4.88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673</v>
      </c>
      <c r="Q58">
        <f t="shared" si="2"/>
        <v>673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42479.618055555555</v>
      </c>
      <c r="B59">
        <v>672.32</v>
      </c>
      <c r="C59">
        <v>677.88</v>
      </c>
      <c r="D59" t="s">
        <v>55</v>
      </c>
      <c r="E59" t="s">
        <v>56</v>
      </c>
      <c r="F59" t="s">
        <v>57</v>
      </c>
      <c r="G59">
        <v>5.56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672.32</v>
      </c>
      <c r="Q59">
        <f t="shared" si="2"/>
        <v>672.32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42528.55</v>
      </c>
      <c r="B60">
        <v>671.97</v>
      </c>
      <c r="C60">
        <v>677.88</v>
      </c>
      <c r="D60" t="s">
        <v>55</v>
      </c>
      <c r="E60" t="s">
        <v>56</v>
      </c>
      <c r="F60" t="s">
        <v>57</v>
      </c>
      <c r="G60">
        <v>5.91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671.97</v>
      </c>
      <c r="Q60">
        <f t="shared" si="2"/>
        <v>671.97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42543.5625</v>
      </c>
      <c r="B61">
        <v>671.51</v>
      </c>
      <c r="C61">
        <v>677.88</v>
      </c>
      <c r="D61" t="s">
        <v>55</v>
      </c>
      <c r="E61" t="s">
        <v>56</v>
      </c>
      <c r="F61" t="s">
        <v>57</v>
      </c>
      <c r="G61">
        <v>6.37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671.51</v>
      </c>
      <c r="Q61">
        <f t="shared" si="2"/>
        <v>671.51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42575.45</v>
      </c>
      <c r="B62">
        <v>671.44</v>
      </c>
      <c r="C62">
        <v>677.88</v>
      </c>
      <c r="D62" t="s">
        <v>55</v>
      </c>
      <c r="E62" t="s">
        <v>56</v>
      </c>
      <c r="F62" t="s">
        <v>57</v>
      </c>
      <c r="G62">
        <v>6.44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671.44</v>
      </c>
      <c r="Q62">
        <f t="shared" si="2"/>
        <v>671.44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42591.59027777778</v>
      </c>
      <c r="B63">
        <v>671.31</v>
      </c>
      <c r="C63">
        <v>677.88</v>
      </c>
      <c r="D63" t="s">
        <v>55</v>
      </c>
      <c r="E63" t="s">
        <v>56</v>
      </c>
      <c r="F63" t="s">
        <v>57</v>
      </c>
      <c r="G63">
        <v>6.57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671.31</v>
      </c>
      <c r="Q63">
        <f t="shared" si="2"/>
        <v>671.31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42633.57638888889</v>
      </c>
      <c r="B64">
        <v>671.24</v>
      </c>
      <c r="C64">
        <v>677.88</v>
      </c>
      <c r="D64" t="s">
        <v>55</v>
      </c>
      <c r="E64" t="s">
        <v>56</v>
      </c>
      <c r="F64" t="s">
        <v>57</v>
      </c>
      <c r="G64">
        <v>6.64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671.24</v>
      </c>
      <c r="Q64">
        <f t="shared" si="2"/>
        <v>671.24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42663.583333333336</v>
      </c>
      <c r="B65">
        <v>671.21</v>
      </c>
      <c r="C65">
        <v>677.88</v>
      </c>
      <c r="D65" t="s">
        <v>55</v>
      </c>
      <c r="E65" t="s">
        <v>56</v>
      </c>
      <c r="F65" t="s">
        <v>57</v>
      </c>
      <c r="G65">
        <v>6.67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671.21</v>
      </c>
      <c r="Q65">
        <f t="shared" si="2"/>
        <v>671.21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42696.59375</v>
      </c>
      <c r="B66">
        <v>671.81</v>
      </c>
      <c r="C66">
        <v>677.88</v>
      </c>
      <c r="D66" t="s">
        <v>55</v>
      </c>
      <c r="E66" t="s">
        <v>56</v>
      </c>
      <c r="F66" t="s">
        <v>57</v>
      </c>
      <c r="G66">
        <v>6.07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671.81</v>
      </c>
      <c r="Q66">
        <f t="shared" si="2"/>
        <v>671.81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42724.583333333336</v>
      </c>
      <c r="B67">
        <v>671.64</v>
      </c>
      <c r="C67">
        <v>677.88</v>
      </c>
      <c r="D67" t="s">
        <v>55</v>
      </c>
      <c r="E67" t="s">
        <v>56</v>
      </c>
      <c r="F67" t="s">
        <v>57</v>
      </c>
      <c r="G67">
        <v>6.24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671.64</v>
      </c>
      <c r="Q67">
        <f t="shared" si="2"/>
        <v>671.64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42759.59375</v>
      </c>
      <c r="B68">
        <v>672.12</v>
      </c>
      <c r="C68">
        <v>677.88</v>
      </c>
      <c r="D68" t="s">
        <v>55</v>
      </c>
      <c r="E68" t="s">
        <v>56</v>
      </c>
      <c r="F68" t="s">
        <v>57</v>
      </c>
      <c r="G68">
        <v>5.76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18">IF(EXACT(E68,"Nivel Dinámico"),IF(B68=0,NA(),B68),NA())</f>
        <v>#N/A</v>
      </c>
      <c r="P68">
        <f aca="true" t="shared" si="14" ref="P68:P118">IF(AND(EXACT(E68,"Nivel Estático"),NOT(EXACT(F68,"SONDA AUTOMÁTICA"))),IF(B68=0,NA(),B68),NA())</f>
        <v>672.12</v>
      </c>
      <c r="Q68">
        <f aca="true" t="shared" si="15" ref="Q68:Q118">IF(ISNA(P68),IF(ISNA(R68),IF(ISNA(S68),"",S68),R68),P68)</f>
        <v>672.12</v>
      </c>
      <c r="R68" s="10" t="e">
        <f aca="true" t="shared" si="16" ref="R68:R118">IF(EXACT(E68,"Extrapolado"),IF(B68=0,NA(),B68),NA())</f>
        <v>#N/A</v>
      </c>
      <c r="S68" s="2" t="e">
        <f aca="true" t="shared" si="17" ref="S68:S118">IF(EXACT(F68,"SONDA AUTOMÁTICA"),IF(B68=0,NA(),B68),NA())</f>
        <v>#N/A</v>
      </c>
    </row>
    <row r="69" spans="1:19" ht="12.75">
      <c r="A69" s="1">
        <v>42787.60763888889</v>
      </c>
      <c r="B69">
        <v>672.31</v>
      </c>
      <c r="C69">
        <v>677.88</v>
      </c>
      <c r="D69" t="s">
        <v>55</v>
      </c>
      <c r="E69" t="s">
        <v>56</v>
      </c>
      <c r="F69" t="s">
        <v>57</v>
      </c>
      <c r="G69">
        <v>5.57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672.31</v>
      </c>
      <c r="Q69">
        <f t="shared" si="15"/>
        <v>672.31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42809.604166666664</v>
      </c>
      <c r="B70">
        <v>672.27</v>
      </c>
      <c r="C70">
        <v>677.88</v>
      </c>
      <c r="D70" t="s">
        <v>55</v>
      </c>
      <c r="E70" t="s">
        <v>56</v>
      </c>
      <c r="F70" t="s">
        <v>57</v>
      </c>
      <c r="G70">
        <v>5.61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672.27</v>
      </c>
      <c r="Q70">
        <f t="shared" si="15"/>
        <v>672.27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42843.614583333336</v>
      </c>
      <c r="B71">
        <v>671.94</v>
      </c>
      <c r="C71">
        <v>677.88</v>
      </c>
      <c r="D71" t="s">
        <v>55</v>
      </c>
      <c r="E71" t="s">
        <v>56</v>
      </c>
      <c r="F71" t="s">
        <v>57</v>
      </c>
      <c r="G71">
        <v>5.94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671.94</v>
      </c>
      <c r="Q71">
        <f t="shared" si="15"/>
        <v>671.94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42866.604166666664</v>
      </c>
      <c r="B72">
        <v>671.83</v>
      </c>
      <c r="C72">
        <v>677.88</v>
      </c>
      <c r="D72" t="s">
        <v>55</v>
      </c>
      <c r="E72" t="s">
        <v>56</v>
      </c>
      <c r="F72" t="s">
        <v>57</v>
      </c>
      <c r="G72">
        <v>6.05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671.83</v>
      </c>
      <c r="Q72">
        <f t="shared" si="15"/>
        <v>671.83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42913.60763888889</v>
      </c>
      <c r="B73">
        <v>671.41</v>
      </c>
      <c r="C73">
        <v>677.88</v>
      </c>
      <c r="D73" t="s">
        <v>55</v>
      </c>
      <c r="E73" t="s">
        <v>56</v>
      </c>
      <c r="F73" t="s">
        <v>57</v>
      </c>
      <c r="G73">
        <v>6.47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671.41</v>
      </c>
      <c r="Q73">
        <f t="shared" si="15"/>
        <v>671.41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42936.61111111111</v>
      </c>
      <c r="B74">
        <v>671.41</v>
      </c>
      <c r="C74">
        <v>677.88</v>
      </c>
      <c r="D74" t="s">
        <v>55</v>
      </c>
      <c r="E74" t="s">
        <v>56</v>
      </c>
      <c r="F74" t="s">
        <v>57</v>
      </c>
      <c r="G74">
        <v>6.47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671.41</v>
      </c>
      <c r="Q74">
        <f t="shared" si="15"/>
        <v>671.41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42964.61111111111</v>
      </c>
      <c r="B75">
        <v>671.24</v>
      </c>
      <c r="C75">
        <v>677.88</v>
      </c>
      <c r="D75" t="s">
        <v>55</v>
      </c>
      <c r="E75" t="s">
        <v>56</v>
      </c>
      <c r="F75" t="s">
        <v>57</v>
      </c>
      <c r="G75">
        <v>6.64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671.24</v>
      </c>
      <c r="Q75">
        <f t="shared" si="15"/>
        <v>671.24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43005.524305555555</v>
      </c>
      <c r="B76">
        <v>671.26</v>
      </c>
      <c r="C76">
        <v>677.88</v>
      </c>
      <c r="D76" t="s">
        <v>55</v>
      </c>
      <c r="E76" t="s">
        <v>56</v>
      </c>
      <c r="F76" t="s">
        <v>57</v>
      </c>
      <c r="G76">
        <v>6.62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671.26</v>
      </c>
      <c r="Q76">
        <f t="shared" si="15"/>
        <v>671.26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43033.510416666664</v>
      </c>
      <c r="B77">
        <v>671.23</v>
      </c>
      <c r="C77">
        <v>677.88</v>
      </c>
      <c r="D77" t="s">
        <v>55</v>
      </c>
      <c r="E77" t="s">
        <v>56</v>
      </c>
      <c r="F77" t="s">
        <v>57</v>
      </c>
      <c r="G77">
        <v>6.65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671.23</v>
      </c>
      <c r="Q77">
        <f t="shared" si="15"/>
        <v>671.23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43053.572916666664</v>
      </c>
      <c r="B78">
        <v>671.26</v>
      </c>
      <c r="C78">
        <v>677.88</v>
      </c>
      <c r="D78" t="s">
        <v>55</v>
      </c>
      <c r="E78" t="s">
        <v>56</v>
      </c>
      <c r="F78" t="s">
        <v>57</v>
      </c>
      <c r="G78">
        <v>6.62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671.26</v>
      </c>
      <c r="Q78">
        <f t="shared" si="15"/>
        <v>671.26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43081.59027777778</v>
      </c>
      <c r="B79">
        <v>670.91</v>
      </c>
      <c r="C79">
        <v>677.88</v>
      </c>
      <c r="D79" t="s">
        <v>55</v>
      </c>
      <c r="E79" t="s">
        <v>56</v>
      </c>
      <c r="F79" t="s">
        <v>57</v>
      </c>
      <c r="G79">
        <v>6.97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670.91</v>
      </c>
      <c r="Q79">
        <f t="shared" si="15"/>
        <v>670.91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43111.59722222222</v>
      </c>
      <c r="B80">
        <v>672.69</v>
      </c>
      <c r="C80">
        <v>677.88</v>
      </c>
      <c r="D80" t="s">
        <v>55</v>
      </c>
      <c r="E80" t="s">
        <v>56</v>
      </c>
      <c r="F80" t="s">
        <v>57</v>
      </c>
      <c r="G80">
        <v>5.19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672.69</v>
      </c>
      <c r="Q80">
        <f t="shared" si="15"/>
        <v>672.69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43152.59375</v>
      </c>
      <c r="B81">
        <v>673.03</v>
      </c>
      <c r="C81">
        <v>677.88</v>
      </c>
      <c r="D81" t="s">
        <v>55</v>
      </c>
      <c r="E81" t="s">
        <v>56</v>
      </c>
      <c r="F81" t="s">
        <v>57</v>
      </c>
      <c r="G81">
        <v>4.85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673.03</v>
      </c>
      <c r="Q81">
        <f t="shared" si="15"/>
        <v>673.03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43179.604166666664</v>
      </c>
      <c r="B82">
        <v>672.62</v>
      </c>
      <c r="C82">
        <v>677.88</v>
      </c>
      <c r="D82" t="s">
        <v>55</v>
      </c>
      <c r="E82" t="s">
        <v>56</v>
      </c>
      <c r="F82" t="s">
        <v>57</v>
      </c>
      <c r="G82">
        <v>5.26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672.62</v>
      </c>
      <c r="Q82">
        <f t="shared" si="15"/>
        <v>672.62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43207.59375</v>
      </c>
      <c r="B83">
        <v>672.88</v>
      </c>
      <c r="C83">
        <v>677.88</v>
      </c>
      <c r="D83" t="s">
        <v>55</v>
      </c>
      <c r="E83" t="s">
        <v>56</v>
      </c>
      <c r="F83" t="s">
        <v>57</v>
      </c>
      <c r="G83">
        <v>5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672.88</v>
      </c>
      <c r="Q83">
        <f t="shared" si="15"/>
        <v>672.88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43242.59722222222</v>
      </c>
      <c r="B84">
        <v>671.76</v>
      </c>
      <c r="C84">
        <v>677.88</v>
      </c>
      <c r="D84" t="s">
        <v>55</v>
      </c>
      <c r="E84" t="s">
        <v>56</v>
      </c>
      <c r="F84" t="s">
        <v>57</v>
      </c>
      <c r="G84">
        <v>6.12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671.76</v>
      </c>
      <c r="Q84">
        <f t="shared" si="15"/>
        <v>671.76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43277.604166666664</v>
      </c>
      <c r="B85">
        <v>672.05</v>
      </c>
      <c r="C85">
        <v>677.88</v>
      </c>
      <c r="D85" t="s">
        <v>55</v>
      </c>
      <c r="E85" t="s">
        <v>56</v>
      </c>
      <c r="F85" t="s">
        <v>57</v>
      </c>
      <c r="G85">
        <v>5.83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672.05</v>
      </c>
      <c r="Q85">
        <f t="shared" si="15"/>
        <v>672.05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43306.600694444445</v>
      </c>
      <c r="B86">
        <v>671.5</v>
      </c>
      <c r="C86">
        <v>677.88</v>
      </c>
      <c r="D86" t="s">
        <v>55</v>
      </c>
      <c r="E86" t="s">
        <v>56</v>
      </c>
      <c r="F86" t="s">
        <v>57</v>
      </c>
      <c r="G86">
        <v>6.38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671.5</v>
      </c>
      <c r="Q86">
        <f t="shared" si="15"/>
        <v>671.5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43340.59027777778</v>
      </c>
      <c r="B87">
        <v>671.31</v>
      </c>
      <c r="C87">
        <v>677.88</v>
      </c>
      <c r="D87" t="s">
        <v>55</v>
      </c>
      <c r="E87" t="s">
        <v>56</v>
      </c>
      <c r="F87" t="s">
        <v>57</v>
      </c>
      <c r="G87">
        <v>6.57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671.31</v>
      </c>
      <c r="Q87">
        <f t="shared" si="15"/>
        <v>671.31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43370.59375</v>
      </c>
      <c r="B88">
        <v>671.27</v>
      </c>
      <c r="C88">
        <v>677.88</v>
      </c>
      <c r="D88" t="s">
        <v>55</v>
      </c>
      <c r="E88" t="s">
        <v>56</v>
      </c>
      <c r="F88" t="s">
        <v>57</v>
      </c>
      <c r="G88">
        <v>6.61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671.27</v>
      </c>
      <c r="Q88">
        <f t="shared" si="15"/>
        <v>671.27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43395.46875</v>
      </c>
      <c r="B89">
        <v>671.26</v>
      </c>
      <c r="C89">
        <v>677.88</v>
      </c>
      <c r="D89" t="s">
        <v>55</v>
      </c>
      <c r="E89" t="s">
        <v>56</v>
      </c>
      <c r="F89" t="s">
        <v>57</v>
      </c>
      <c r="G89">
        <v>6.62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671.26</v>
      </c>
      <c r="Q89">
        <f t="shared" si="15"/>
        <v>671.26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43426.541666666664</v>
      </c>
      <c r="B90">
        <v>671.39</v>
      </c>
      <c r="C90">
        <v>677.88</v>
      </c>
      <c r="D90" t="s">
        <v>55</v>
      </c>
      <c r="E90" t="s">
        <v>56</v>
      </c>
      <c r="F90" t="s">
        <v>57</v>
      </c>
      <c r="G90">
        <v>6.49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671.39</v>
      </c>
      <c r="Q90">
        <f t="shared" si="15"/>
        <v>671.39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43446.5625</v>
      </c>
      <c r="B91">
        <v>671.41</v>
      </c>
      <c r="C91">
        <v>677.88</v>
      </c>
      <c r="D91" t="s">
        <v>55</v>
      </c>
      <c r="E91" t="s">
        <v>56</v>
      </c>
      <c r="F91" t="s">
        <v>57</v>
      </c>
      <c r="G91">
        <v>6.47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671.41</v>
      </c>
      <c r="Q91">
        <f t="shared" si="15"/>
        <v>671.41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43481.395833333336</v>
      </c>
      <c r="B92">
        <v>671.34</v>
      </c>
      <c r="C92">
        <v>677.88</v>
      </c>
      <c r="D92" t="s">
        <v>55</v>
      </c>
      <c r="E92" t="s">
        <v>56</v>
      </c>
      <c r="F92" t="s">
        <v>57</v>
      </c>
      <c r="G92">
        <v>6.54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671.34</v>
      </c>
      <c r="Q92">
        <f t="shared" si="15"/>
        <v>671.34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43522.583333333336</v>
      </c>
      <c r="B93">
        <v>672.14</v>
      </c>
      <c r="C93">
        <v>677.88</v>
      </c>
      <c r="D93" t="s">
        <v>55</v>
      </c>
      <c r="E93" t="s">
        <v>56</v>
      </c>
      <c r="F93" t="s">
        <v>57</v>
      </c>
      <c r="G93">
        <v>5.74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672.14</v>
      </c>
      <c r="Q93">
        <f t="shared" si="15"/>
        <v>672.14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43551.583333333336</v>
      </c>
      <c r="B94">
        <v>671.5</v>
      </c>
      <c r="C94">
        <v>677.88</v>
      </c>
      <c r="D94" t="s">
        <v>55</v>
      </c>
      <c r="E94" t="s">
        <v>56</v>
      </c>
      <c r="F94" t="s">
        <v>57</v>
      </c>
      <c r="G94">
        <v>6.38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671.5</v>
      </c>
      <c r="Q94">
        <f t="shared" si="15"/>
        <v>671.5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43579.4375</v>
      </c>
      <c r="B95">
        <v>671.7</v>
      </c>
      <c r="C95">
        <v>677.88</v>
      </c>
      <c r="D95" t="s">
        <v>55</v>
      </c>
      <c r="E95" t="s">
        <v>56</v>
      </c>
      <c r="F95" t="s">
        <v>57</v>
      </c>
      <c r="G95">
        <v>6.18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671.7</v>
      </c>
      <c r="Q95">
        <f t="shared" si="15"/>
        <v>671.7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43601.4375</v>
      </c>
      <c r="B96">
        <v>671.63</v>
      </c>
      <c r="C96">
        <v>677.88</v>
      </c>
      <c r="D96" t="s">
        <v>55</v>
      </c>
      <c r="E96" t="s">
        <v>56</v>
      </c>
      <c r="F96" t="s">
        <v>57</v>
      </c>
      <c r="G96">
        <v>6.25</v>
      </c>
      <c r="H96">
        <v>0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671.63</v>
      </c>
      <c r="Q96">
        <f t="shared" si="15"/>
        <v>671.63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43642.52291666667</v>
      </c>
      <c r="B97">
        <v>671.76</v>
      </c>
      <c r="C97">
        <v>677.88</v>
      </c>
      <c r="D97" t="s">
        <v>55</v>
      </c>
      <c r="E97" t="s">
        <v>56</v>
      </c>
      <c r="F97" t="s">
        <v>57</v>
      </c>
      <c r="G97">
        <v>6.12</v>
      </c>
      <c r="H97">
        <v>0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671.76</v>
      </c>
      <c r="Q97">
        <f t="shared" si="15"/>
        <v>671.76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43676.520833333336</v>
      </c>
      <c r="B98">
        <v>671.33</v>
      </c>
      <c r="C98">
        <v>677.88</v>
      </c>
      <c r="D98" t="s">
        <v>55</v>
      </c>
      <c r="E98" t="s">
        <v>56</v>
      </c>
      <c r="F98" t="s">
        <v>57</v>
      </c>
      <c r="G98">
        <v>6.55</v>
      </c>
      <c r="H98">
        <v>0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671.33</v>
      </c>
      <c r="Q98">
        <f t="shared" si="15"/>
        <v>671.33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43705.583333333336</v>
      </c>
      <c r="B99">
        <v>671.22</v>
      </c>
      <c r="C99">
        <v>677.88</v>
      </c>
      <c r="D99" t="s">
        <v>55</v>
      </c>
      <c r="E99" t="s">
        <v>56</v>
      </c>
      <c r="F99" t="s">
        <v>57</v>
      </c>
      <c r="G99">
        <v>6.66</v>
      </c>
      <c r="H99">
        <v>0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671.22</v>
      </c>
      <c r="Q99">
        <f t="shared" si="15"/>
        <v>671.22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43734.479166666664</v>
      </c>
      <c r="B100">
        <v>671.18</v>
      </c>
      <c r="C100">
        <v>677.88</v>
      </c>
      <c r="D100" t="s">
        <v>55</v>
      </c>
      <c r="E100" t="s">
        <v>56</v>
      </c>
      <c r="F100" t="s">
        <v>57</v>
      </c>
      <c r="G100">
        <v>6.7</v>
      </c>
      <c r="H100">
        <v>0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671.18</v>
      </c>
      <c r="Q100">
        <f t="shared" si="15"/>
        <v>671.18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43761.572916666664</v>
      </c>
      <c r="B101">
        <v>671.51</v>
      </c>
      <c r="C101">
        <v>677.88</v>
      </c>
      <c r="D101" t="s">
        <v>55</v>
      </c>
      <c r="E101" t="s">
        <v>56</v>
      </c>
      <c r="F101" t="s">
        <v>57</v>
      </c>
      <c r="G101">
        <v>6.37</v>
      </c>
      <c r="H101">
        <v>0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671.51</v>
      </c>
      <c r="Q101">
        <f t="shared" si="15"/>
        <v>671.51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43790.5</v>
      </c>
      <c r="B102">
        <v>672.45</v>
      </c>
      <c r="C102">
        <v>677.88</v>
      </c>
      <c r="D102" t="s">
        <v>55</v>
      </c>
      <c r="E102" t="s">
        <v>56</v>
      </c>
      <c r="F102" t="s">
        <v>57</v>
      </c>
      <c r="G102">
        <v>5.43</v>
      </c>
      <c r="H102">
        <v>0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672.45</v>
      </c>
      <c r="Q102">
        <f t="shared" si="15"/>
        <v>672.45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43809.572916666664</v>
      </c>
      <c r="B103">
        <v>672.36</v>
      </c>
      <c r="C103">
        <v>677.88</v>
      </c>
      <c r="D103" t="s">
        <v>55</v>
      </c>
      <c r="E103" t="s">
        <v>56</v>
      </c>
      <c r="F103" t="s">
        <v>57</v>
      </c>
      <c r="G103">
        <v>5.52</v>
      </c>
      <c r="H103">
        <v>0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672.36</v>
      </c>
      <c r="Q103">
        <f t="shared" si="15"/>
        <v>672.36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43853.489583333336</v>
      </c>
      <c r="B104">
        <v>672.53</v>
      </c>
      <c r="C104">
        <v>677.88</v>
      </c>
      <c r="D104" t="s">
        <v>55</v>
      </c>
      <c r="E104" t="s">
        <v>56</v>
      </c>
      <c r="F104" t="s">
        <v>57</v>
      </c>
      <c r="G104">
        <v>5.35</v>
      </c>
      <c r="H104">
        <v>0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672.53</v>
      </c>
      <c r="Q104">
        <f t="shared" si="15"/>
        <v>672.53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43880.5</v>
      </c>
      <c r="B105">
        <v>671.77</v>
      </c>
      <c r="C105">
        <v>677.88</v>
      </c>
      <c r="D105" t="s">
        <v>55</v>
      </c>
      <c r="E105" t="s">
        <v>56</v>
      </c>
      <c r="F105" t="s">
        <v>57</v>
      </c>
      <c r="G105">
        <v>6.11</v>
      </c>
      <c r="H105">
        <v>0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671.77</v>
      </c>
      <c r="Q105">
        <f t="shared" si="15"/>
        <v>671.77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43902.510416666664</v>
      </c>
      <c r="B106">
        <v>672.35</v>
      </c>
      <c r="C106">
        <v>677.88</v>
      </c>
      <c r="D106" t="s">
        <v>55</v>
      </c>
      <c r="E106" t="s">
        <v>56</v>
      </c>
      <c r="F106" t="s">
        <v>57</v>
      </c>
      <c r="G106">
        <v>5.53</v>
      </c>
      <c r="H106">
        <v>0</v>
      </c>
      <c r="K106" t="s">
        <v>58</v>
      </c>
      <c r="L106" t="s">
        <v>59</v>
      </c>
      <c r="M106" t="s">
        <v>60</v>
      </c>
      <c r="O106" t="e">
        <f t="shared" si="13"/>
        <v>#N/A</v>
      </c>
      <c r="P106">
        <f t="shared" si="14"/>
        <v>672.35</v>
      </c>
      <c r="Q106">
        <f t="shared" si="15"/>
        <v>672.35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43942.520833333336</v>
      </c>
      <c r="B107">
        <v>671.94</v>
      </c>
      <c r="C107">
        <v>677.88</v>
      </c>
      <c r="D107" t="s">
        <v>55</v>
      </c>
      <c r="E107" t="s">
        <v>56</v>
      </c>
      <c r="F107" t="s">
        <v>57</v>
      </c>
      <c r="G107">
        <v>5.94</v>
      </c>
      <c r="H107">
        <v>0</v>
      </c>
      <c r="K107" t="s">
        <v>58</v>
      </c>
      <c r="L107" t="s">
        <v>59</v>
      </c>
      <c r="M107" t="s">
        <v>60</v>
      </c>
      <c r="O107" t="e">
        <f t="shared" si="13"/>
        <v>#N/A</v>
      </c>
      <c r="P107">
        <f t="shared" si="14"/>
        <v>671.94</v>
      </c>
      <c r="Q107">
        <f t="shared" si="15"/>
        <v>671.94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43963.520833333336</v>
      </c>
      <c r="B108">
        <v>672.04</v>
      </c>
      <c r="C108">
        <v>677.88</v>
      </c>
      <c r="D108" t="s">
        <v>55</v>
      </c>
      <c r="E108" t="s">
        <v>56</v>
      </c>
      <c r="F108" t="s">
        <v>57</v>
      </c>
      <c r="G108">
        <v>5.84</v>
      </c>
      <c r="H108">
        <v>0</v>
      </c>
      <c r="K108" t="s">
        <v>58</v>
      </c>
      <c r="L108" t="s">
        <v>59</v>
      </c>
      <c r="M108" t="s">
        <v>60</v>
      </c>
      <c r="O108" t="e">
        <f t="shared" si="13"/>
        <v>#N/A</v>
      </c>
      <c r="P108">
        <f t="shared" si="14"/>
        <v>672.04</v>
      </c>
      <c r="Q108">
        <f t="shared" si="15"/>
        <v>672.04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44000.479166666664</v>
      </c>
      <c r="B109">
        <v>671.52</v>
      </c>
      <c r="C109">
        <v>677.88</v>
      </c>
      <c r="D109" t="s">
        <v>55</v>
      </c>
      <c r="E109" t="s">
        <v>56</v>
      </c>
      <c r="F109" t="s">
        <v>57</v>
      </c>
      <c r="G109">
        <v>6.36</v>
      </c>
      <c r="H109">
        <v>0</v>
      </c>
      <c r="K109" t="s">
        <v>58</v>
      </c>
      <c r="L109" t="s">
        <v>59</v>
      </c>
      <c r="M109" t="s">
        <v>60</v>
      </c>
      <c r="O109" t="e">
        <f t="shared" si="13"/>
        <v>#N/A</v>
      </c>
      <c r="P109">
        <f t="shared" si="14"/>
        <v>671.52</v>
      </c>
      <c r="Q109">
        <f t="shared" si="15"/>
        <v>671.52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44028.479166666664</v>
      </c>
      <c r="B110">
        <v>671.33</v>
      </c>
      <c r="C110">
        <v>677.88</v>
      </c>
      <c r="D110" t="s">
        <v>55</v>
      </c>
      <c r="E110" t="s">
        <v>56</v>
      </c>
      <c r="F110" t="s">
        <v>57</v>
      </c>
      <c r="G110">
        <v>6.55</v>
      </c>
      <c r="H110">
        <v>0</v>
      </c>
      <c r="K110" t="s">
        <v>58</v>
      </c>
      <c r="L110" t="s">
        <v>59</v>
      </c>
      <c r="M110" t="s">
        <v>60</v>
      </c>
      <c r="O110" t="e">
        <f t="shared" si="13"/>
        <v>#N/A</v>
      </c>
      <c r="P110">
        <f t="shared" si="14"/>
        <v>671.33</v>
      </c>
      <c r="Q110">
        <f t="shared" si="15"/>
        <v>671.33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44074.48263888889</v>
      </c>
      <c r="B111">
        <v>671.21</v>
      </c>
      <c r="C111">
        <v>677.88</v>
      </c>
      <c r="D111" t="s">
        <v>55</v>
      </c>
      <c r="E111" t="s">
        <v>56</v>
      </c>
      <c r="F111" t="s">
        <v>57</v>
      </c>
      <c r="G111">
        <v>6.67</v>
      </c>
      <c r="H111">
        <v>0</v>
      </c>
      <c r="K111" t="s">
        <v>58</v>
      </c>
      <c r="L111" t="s">
        <v>59</v>
      </c>
      <c r="M111" t="s">
        <v>60</v>
      </c>
      <c r="O111" t="e">
        <f t="shared" si="13"/>
        <v>#N/A</v>
      </c>
      <c r="P111">
        <f t="shared" si="14"/>
        <v>671.21</v>
      </c>
      <c r="Q111">
        <f t="shared" si="15"/>
        <v>671.21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44089.541666666664</v>
      </c>
      <c r="B112">
        <v>671.13</v>
      </c>
      <c r="C112">
        <v>677.88</v>
      </c>
      <c r="D112" t="s">
        <v>55</v>
      </c>
      <c r="E112" t="s">
        <v>56</v>
      </c>
      <c r="F112" t="s">
        <v>57</v>
      </c>
      <c r="G112">
        <v>6.75</v>
      </c>
      <c r="H112">
        <v>0</v>
      </c>
      <c r="K112" t="s">
        <v>58</v>
      </c>
      <c r="L112" t="s">
        <v>59</v>
      </c>
      <c r="M112" t="s">
        <v>60</v>
      </c>
      <c r="O112" t="e">
        <f t="shared" si="13"/>
        <v>#N/A</v>
      </c>
      <c r="P112">
        <f t="shared" si="14"/>
        <v>671.13</v>
      </c>
      <c r="Q112">
        <f t="shared" si="15"/>
        <v>671.13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44132.541666666664</v>
      </c>
      <c r="B113">
        <v>672.03</v>
      </c>
      <c r="C113">
        <v>677.88</v>
      </c>
      <c r="D113" t="s">
        <v>55</v>
      </c>
      <c r="E113" t="s">
        <v>56</v>
      </c>
      <c r="F113" t="s">
        <v>57</v>
      </c>
      <c r="G113">
        <v>5.85</v>
      </c>
      <c r="H113">
        <v>0</v>
      </c>
      <c r="K113" t="s">
        <v>58</v>
      </c>
      <c r="L113" t="s">
        <v>59</v>
      </c>
      <c r="M113" t="s">
        <v>60</v>
      </c>
      <c r="O113" t="e">
        <f t="shared" si="13"/>
        <v>#N/A</v>
      </c>
      <c r="P113">
        <f t="shared" si="14"/>
        <v>672.03</v>
      </c>
      <c r="Q113">
        <f t="shared" si="15"/>
        <v>672.03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44159.458333333336</v>
      </c>
      <c r="B114">
        <v>671.62</v>
      </c>
      <c r="C114">
        <v>677.88</v>
      </c>
      <c r="D114" t="s">
        <v>55</v>
      </c>
      <c r="E114" t="s">
        <v>56</v>
      </c>
      <c r="F114" t="s">
        <v>57</v>
      </c>
      <c r="G114">
        <v>6.26</v>
      </c>
      <c r="H114">
        <v>0</v>
      </c>
      <c r="K114" t="s">
        <v>58</v>
      </c>
      <c r="L114" t="s">
        <v>59</v>
      </c>
      <c r="M114" t="s">
        <v>60</v>
      </c>
      <c r="O114" t="e">
        <f t="shared" si="13"/>
        <v>#N/A</v>
      </c>
      <c r="P114">
        <f t="shared" si="14"/>
        <v>671.62</v>
      </c>
      <c r="Q114">
        <f t="shared" si="15"/>
        <v>671.62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44179.614583333336</v>
      </c>
      <c r="B115">
        <v>672.9</v>
      </c>
      <c r="C115">
        <v>677.88</v>
      </c>
      <c r="D115" t="s">
        <v>55</v>
      </c>
      <c r="E115" t="s">
        <v>56</v>
      </c>
      <c r="F115" t="s">
        <v>57</v>
      </c>
      <c r="G115">
        <v>4.98</v>
      </c>
      <c r="H115">
        <v>0</v>
      </c>
      <c r="K115" t="s">
        <v>58</v>
      </c>
      <c r="L115" t="s">
        <v>59</v>
      </c>
      <c r="M115" t="s">
        <v>60</v>
      </c>
      <c r="O115" t="e">
        <f t="shared" si="13"/>
        <v>#N/A</v>
      </c>
      <c r="P115">
        <f t="shared" si="14"/>
        <v>672.9</v>
      </c>
      <c r="Q115">
        <f t="shared" si="15"/>
        <v>672.9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44215.552083333336</v>
      </c>
      <c r="B116">
        <v>672.34</v>
      </c>
      <c r="C116">
        <v>677.88</v>
      </c>
      <c r="D116" t="s">
        <v>55</v>
      </c>
      <c r="E116" t="s">
        <v>56</v>
      </c>
      <c r="F116" t="s">
        <v>57</v>
      </c>
      <c r="G116">
        <v>5.54</v>
      </c>
      <c r="H116">
        <v>0</v>
      </c>
      <c r="K116" t="s">
        <v>58</v>
      </c>
      <c r="L116" t="s">
        <v>59</v>
      </c>
      <c r="M116" t="s">
        <v>60</v>
      </c>
      <c r="O116" t="e">
        <f t="shared" si="13"/>
        <v>#N/A</v>
      </c>
      <c r="P116">
        <f t="shared" si="14"/>
        <v>672.34</v>
      </c>
      <c r="Q116">
        <f t="shared" si="15"/>
        <v>672.34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44251.541666666664</v>
      </c>
      <c r="B117">
        <v>672.56</v>
      </c>
      <c r="C117">
        <v>677.88</v>
      </c>
      <c r="D117" t="s">
        <v>55</v>
      </c>
      <c r="E117" t="s">
        <v>56</v>
      </c>
      <c r="F117" t="s">
        <v>57</v>
      </c>
      <c r="G117">
        <v>5.32</v>
      </c>
      <c r="H117">
        <v>0</v>
      </c>
      <c r="K117" t="s">
        <v>58</v>
      </c>
      <c r="L117" t="s">
        <v>59</v>
      </c>
      <c r="M117" t="s">
        <v>60</v>
      </c>
      <c r="O117" t="e">
        <f t="shared" si="13"/>
        <v>#N/A</v>
      </c>
      <c r="P117">
        <f t="shared" si="14"/>
        <v>672.56</v>
      </c>
      <c r="Q117">
        <f t="shared" si="15"/>
        <v>672.56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44280.541666666664</v>
      </c>
      <c r="B118">
        <v>671.32</v>
      </c>
      <c r="C118">
        <v>677.88</v>
      </c>
      <c r="D118" t="s">
        <v>55</v>
      </c>
      <c r="E118" t="s">
        <v>56</v>
      </c>
      <c r="F118" t="s">
        <v>57</v>
      </c>
      <c r="G118">
        <v>6.56</v>
      </c>
      <c r="H118">
        <v>0</v>
      </c>
      <c r="K118" t="s">
        <v>58</v>
      </c>
      <c r="L118" t="s">
        <v>59</v>
      </c>
      <c r="M118" t="s">
        <v>60</v>
      </c>
      <c r="O118" t="e">
        <f t="shared" si="13"/>
        <v>#N/A</v>
      </c>
      <c r="P118">
        <f t="shared" si="14"/>
        <v>671.32</v>
      </c>
      <c r="Q118">
        <f t="shared" si="15"/>
        <v>671.32</v>
      </c>
      <c r="R118" s="10" t="e">
        <f t="shared" si="16"/>
        <v>#N/A</v>
      </c>
      <c r="S118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674.09</v>
      </c>
    </row>
    <row r="15000" ht="12.75">
      <c r="AJ15000">
        <f>MAX($Q$3:$Q$118)</f>
        <v>674.09</v>
      </c>
    </row>
    <row r="15001" ht="12.75">
      <c r="AJ15001">
        <f>MIN($Q$3:$Q$118)</f>
        <v>670.91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2021-05-06T11:34:50Z</dcterms:modified>
  <cp:category/>
  <cp:version/>
  <cp:contentType/>
  <cp:contentStatus/>
</cp:coreProperties>
</file>