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20-5-0042 (Liasico)" sheetId="1" r:id="rId1"/>
    <sheet name="Gráf.Estadísticas (Liasico)" sheetId="2" r:id="rId2"/>
    <sheet name="Gráf.IndiceEstado (Liasico)" sheetId="3" r:id="rId3"/>
    <sheet name="PA 2620-5-0042" sheetId="4" r:id="rId4"/>
  </sheets>
  <definedNames/>
  <calcPr fullCalcOnLoad="1"/>
</workbook>
</file>

<file path=xl/sharedStrings.xml><?xml version="1.0" encoding="utf-8"?>
<sst xmlns="http://schemas.openxmlformats.org/spreadsheetml/2006/main" count="1435" uniqueCount="68">
  <si>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</si>
  <si>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</si>
  <si>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</si>
  <si>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</si>
  <si>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</si>
  <si>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</si>
  <si>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</si>
  <si>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</si>
  <si>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</si>
  <si>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</si>
  <si>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</si>
  <si>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</si>
  <si>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</si>
  <si>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</si>
  <si>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</si>
  <si>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</si>
  <si>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</si>
  <si>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</si>
  <si>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</si>
  <si>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</si>
  <si>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</si>
  <si>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</si>
  <si>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</si>
  <si>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</si>
  <si>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</si>
  <si>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</si>
  <si>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</si>
  <si>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</si>
  <si>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</si>
  <si>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</si>
  <si>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</si>
  <si>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</si>
  <si>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</si>
  <si>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</si>
  <si>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</si>
  <si>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</si>
  <si>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</si>
  <si>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</si>
  <si>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</si>
  <si>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</si>
  <si>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OJOS NEGROS. LOMA GORDA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</si>
  <si>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</si>
  <si>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</si>
  <si>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</si>
  <si>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</si>
  <si>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</si>
  <si>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</si>
  <si>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</si>
  <si>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</si>
  <si>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</si>
  <si>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</si>
  <si>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</si>
  <si>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</si>
  <si>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</si>
  <si>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</si>
  <si>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Liasico</t>
  </si>
  <si>
    <t>Extrapolado</t>
  </si>
  <si>
    <t>SONDA MANUAL</t>
  </si>
  <si>
    <t>BROCAL</t>
  </si>
  <si>
    <t>CHE (OPH)</t>
  </si>
  <si>
    <t>día</t>
  </si>
  <si>
    <t>Extrapolado con el 262050039</t>
  </si>
  <si>
    <t>Nivel Estático</t>
  </si>
  <si>
    <t>día y hora</t>
  </si>
  <si>
    <t>Desde Brocal de tubería interna.</t>
  </si>
  <si>
    <t>CHE (S CONTROL Y VIGILANCIA DPH)</t>
  </si>
  <si>
    <t>falta 1 tornillo seguridad</t>
  </si>
  <si>
    <t>CHE (CALIDAD)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</si>
</sst>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2620-5-0042 (OJOS NEGROS. LOMA GORDA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2620-5-0042'!$A$3:$A$216</c:f>
              <c:strCache>
                <c:ptCount val="214"/>
                <c:pt idx="0">
                  <c:v>33008</c:v>
                </c:pt>
                <c:pt idx="1">
                  <c:v>33011</c:v>
                </c:pt>
                <c:pt idx="2">
                  <c:v>33037</c:v>
                </c:pt>
                <c:pt idx="3">
                  <c:v>33078</c:v>
                </c:pt>
                <c:pt idx="4">
                  <c:v>33110</c:v>
                </c:pt>
                <c:pt idx="5">
                  <c:v>33137</c:v>
                </c:pt>
                <c:pt idx="6">
                  <c:v>33170</c:v>
                </c:pt>
                <c:pt idx="7">
                  <c:v>33204</c:v>
                </c:pt>
                <c:pt idx="8">
                  <c:v>33233</c:v>
                </c:pt>
                <c:pt idx="9">
                  <c:v>33262</c:v>
                </c:pt>
                <c:pt idx="10">
                  <c:v>33297</c:v>
                </c:pt>
                <c:pt idx="11">
                  <c:v>33323</c:v>
                </c:pt>
                <c:pt idx="12">
                  <c:v>33358</c:v>
                </c:pt>
                <c:pt idx="13">
                  <c:v>33989</c:v>
                </c:pt>
                <c:pt idx="14">
                  <c:v>34045</c:v>
                </c:pt>
                <c:pt idx="15">
                  <c:v>34060</c:v>
                </c:pt>
                <c:pt idx="16">
                  <c:v>34262</c:v>
                </c:pt>
                <c:pt idx="17">
                  <c:v>34432</c:v>
                </c:pt>
                <c:pt idx="18">
                  <c:v>34506</c:v>
                </c:pt>
                <c:pt idx="19">
                  <c:v>34636</c:v>
                </c:pt>
                <c:pt idx="20">
                  <c:v>34662</c:v>
                </c:pt>
                <c:pt idx="21">
                  <c:v>34695</c:v>
                </c:pt>
                <c:pt idx="22">
                  <c:v>34787</c:v>
                </c:pt>
                <c:pt idx="23">
                  <c:v>34838</c:v>
                </c:pt>
                <c:pt idx="24">
                  <c:v>34900</c:v>
                </c:pt>
                <c:pt idx="25">
                  <c:v>34956</c:v>
                </c:pt>
                <c:pt idx="26">
                  <c:v>34998</c:v>
                </c:pt>
                <c:pt idx="27">
                  <c:v>35059</c:v>
                </c:pt>
                <c:pt idx="28">
                  <c:v>35117</c:v>
                </c:pt>
                <c:pt idx="29">
                  <c:v>35181</c:v>
                </c:pt>
                <c:pt idx="30">
                  <c:v>35236</c:v>
                </c:pt>
                <c:pt idx="31">
                  <c:v>35313</c:v>
                </c:pt>
                <c:pt idx="32">
                  <c:v>35356</c:v>
                </c:pt>
                <c:pt idx="33">
                  <c:v>35404</c:v>
                </c:pt>
                <c:pt idx="34">
                  <c:v>35481</c:v>
                </c:pt>
                <c:pt idx="35">
                  <c:v>35549</c:v>
                </c:pt>
                <c:pt idx="36">
                  <c:v>35628</c:v>
                </c:pt>
                <c:pt idx="37">
                  <c:v>35683</c:v>
                </c:pt>
                <c:pt idx="38">
                  <c:v>35745</c:v>
                </c:pt>
                <c:pt idx="39">
                  <c:v>35835</c:v>
                </c:pt>
                <c:pt idx="40">
                  <c:v>35891</c:v>
                </c:pt>
                <c:pt idx="41">
                  <c:v>35964</c:v>
                </c:pt>
                <c:pt idx="42">
                  <c:v>36041</c:v>
                </c:pt>
                <c:pt idx="43">
                  <c:v>36091</c:v>
                </c:pt>
                <c:pt idx="44">
                  <c:v>36139</c:v>
                </c:pt>
                <c:pt idx="45">
                  <c:v>36224</c:v>
                </c:pt>
                <c:pt idx="46">
                  <c:v>36307</c:v>
                </c:pt>
                <c:pt idx="47">
                  <c:v>36381</c:v>
                </c:pt>
                <c:pt idx="48">
                  <c:v>36441</c:v>
                </c:pt>
                <c:pt idx="49">
                  <c:v>36522</c:v>
                </c:pt>
                <c:pt idx="50">
                  <c:v>36581</c:v>
                </c:pt>
                <c:pt idx="51">
                  <c:v>39015</c:v>
                </c:pt>
                <c:pt idx="52">
                  <c:v>39167.663194444445</c:v>
                </c:pt>
                <c:pt idx="53">
                  <c:v>39210.71875</c:v>
                </c:pt>
                <c:pt idx="54">
                  <c:v>39238.552083333336</c:v>
                </c:pt>
                <c:pt idx="55">
                  <c:v>39266.76388888889</c:v>
                </c:pt>
                <c:pt idx="56">
                  <c:v>39301.729166666664</c:v>
                </c:pt>
                <c:pt idx="57">
                  <c:v>39329.74652777778</c:v>
                </c:pt>
                <c:pt idx="58">
                  <c:v>39357.711805555555</c:v>
                </c:pt>
                <c:pt idx="59">
                  <c:v>39392.618055555555</c:v>
                </c:pt>
                <c:pt idx="60">
                  <c:v>39420.604166666664</c:v>
                </c:pt>
                <c:pt idx="61">
                  <c:v>39456.68402777778</c:v>
                </c:pt>
                <c:pt idx="62">
                  <c:v>39483.69097222222</c:v>
                </c:pt>
                <c:pt idx="63">
                  <c:v>39511.67361111111</c:v>
                </c:pt>
                <c:pt idx="64">
                  <c:v>39540.65625</c:v>
                </c:pt>
                <c:pt idx="65">
                  <c:v>39574.6875</c:v>
                </c:pt>
                <c:pt idx="66">
                  <c:v>39602.71875</c:v>
                </c:pt>
                <c:pt idx="67">
                  <c:v>39637.677083333336</c:v>
                </c:pt>
                <c:pt idx="68">
                  <c:v>39664.788194444445</c:v>
                </c:pt>
                <c:pt idx="69">
                  <c:v>39693.67361111111</c:v>
                </c:pt>
                <c:pt idx="70">
                  <c:v>39728.666666666664</c:v>
                </c:pt>
                <c:pt idx="71">
                  <c:v>39756.666666666664</c:v>
                </c:pt>
                <c:pt idx="72">
                  <c:v>39784.635416666664</c:v>
                </c:pt>
                <c:pt idx="73">
                  <c:v>39826.62152777778</c:v>
                </c:pt>
                <c:pt idx="74">
                  <c:v>39854.631944444445</c:v>
                </c:pt>
                <c:pt idx="75">
                  <c:v>39882.65277777778</c:v>
                </c:pt>
                <c:pt idx="76">
                  <c:v>39917.666666666664</c:v>
                </c:pt>
                <c:pt idx="77">
                  <c:v>39938.5625</c:v>
                </c:pt>
                <c:pt idx="78">
                  <c:v>39974.73611111111</c:v>
                </c:pt>
                <c:pt idx="79">
                  <c:v>40002.205555555556</c:v>
                </c:pt>
                <c:pt idx="80">
                  <c:v>40028.791666666664</c:v>
                </c:pt>
                <c:pt idx="81">
                  <c:v>40057.805555555555</c:v>
                </c:pt>
                <c:pt idx="82">
                  <c:v>40105.73611111111</c:v>
                </c:pt>
                <c:pt idx="83">
                  <c:v>40134.65972222222</c:v>
                </c:pt>
                <c:pt idx="84">
                  <c:v>40157.680555555555</c:v>
                </c:pt>
                <c:pt idx="85">
                  <c:v>40227.5</c:v>
                </c:pt>
                <c:pt idx="86">
                  <c:v>40260.447916666664</c:v>
                </c:pt>
                <c:pt idx="87">
                  <c:v>40281.5</c:v>
                </c:pt>
                <c:pt idx="88">
                  <c:v>40309.427083333336</c:v>
                </c:pt>
                <c:pt idx="89">
                  <c:v>40338.618055555555</c:v>
                </c:pt>
                <c:pt idx="90">
                  <c:v>40368.555555555555</c:v>
                </c:pt>
                <c:pt idx="91">
                  <c:v>40400.75347222222</c:v>
                </c:pt>
                <c:pt idx="92">
                  <c:v>40498.375</c:v>
                </c:pt>
                <c:pt idx="93">
                  <c:v>40673.541666666664</c:v>
                </c:pt>
                <c:pt idx="94">
                  <c:v>40738.458333333336</c:v>
                </c:pt>
                <c:pt idx="95">
                  <c:v>40763.472916666666</c:v>
                </c:pt>
                <c:pt idx="96">
                  <c:v>40799.46875</c:v>
                </c:pt>
                <c:pt idx="97">
                  <c:v>40827.47222222222</c:v>
                </c:pt>
                <c:pt idx="98">
                  <c:v>40855.47222222222</c:v>
                </c:pt>
                <c:pt idx="99">
                  <c:v>40889.51388888889</c:v>
                </c:pt>
                <c:pt idx="100">
                  <c:v>40928.51388888889</c:v>
                </c:pt>
                <c:pt idx="101">
                  <c:v>40952.46875</c:v>
                </c:pt>
                <c:pt idx="102">
                  <c:v>40980.46527777778</c:v>
                </c:pt>
                <c:pt idx="103">
                  <c:v>41016.47222222222</c:v>
                </c:pt>
                <c:pt idx="104">
                  <c:v>41037.5</c:v>
                </c:pt>
                <c:pt idx="105">
                  <c:v>41045.645833333336</c:v>
                </c:pt>
                <c:pt idx="106">
                  <c:v>41066.510416666664</c:v>
                </c:pt>
                <c:pt idx="107">
                  <c:v>41099.520833333336</c:v>
                </c:pt>
                <c:pt idx="108">
                  <c:v>41127.520833333336</c:v>
                </c:pt>
                <c:pt idx="109">
                  <c:v>41155.510416666664</c:v>
                </c:pt>
                <c:pt idx="110">
                  <c:v>41186.510416666664</c:v>
                </c:pt>
                <c:pt idx="111">
                  <c:v>41211.625</c:v>
                </c:pt>
                <c:pt idx="112">
                  <c:v>41220.510416666664</c:v>
                </c:pt>
                <c:pt idx="113">
                  <c:v>41247.510416666664</c:v>
                </c:pt>
                <c:pt idx="114">
                  <c:v>41282.5625</c:v>
                </c:pt>
                <c:pt idx="115">
                  <c:v>41309.5625</c:v>
                </c:pt>
                <c:pt idx="116">
                  <c:v>41338.583333333336</c:v>
                </c:pt>
                <c:pt idx="117">
                  <c:v>41372.52777777778</c:v>
                </c:pt>
                <c:pt idx="118">
                  <c:v>41407.552083333336</c:v>
                </c:pt>
                <c:pt idx="119">
                  <c:v>41438.55902777778</c:v>
                </c:pt>
                <c:pt idx="120">
                  <c:v>41449.51736111111</c:v>
                </c:pt>
                <c:pt idx="121">
                  <c:v>41463.541666666664</c:v>
                </c:pt>
                <c:pt idx="122">
                  <c:v>41493.56597222222</c:v>
                </c:pt>
                <c:pt idx="123">
                  <c:v>41526.569444444445</c:v>
                </c:pt>
                <c:pt idx="124">
                  <c:v>41554.541666666664</c:v>
                </c:pt>
                <c:pt idx="125">
                  <c:v>41590.54861111111</c:v>
                </c:pt>
                <c:pt idx="126">
                  <c:v>41610.555555555555</c:v>
                </c:pt>
                <c:pt idx="127">
                  <c:v>41653.583333333336</c:v>
                </c:pt>
                <c:pt idx="128">
                  <c:v>41681.57638888889</c:v>
                </c:pt>
                <c:pt idx="129">
                  <c:v>41708.569444444445</c:v>
                </c:pt>
                <c:pt idx="130">
                  <c:v>41736.541666666664</c:v>
                </c:pt>
                <c:pt idx="131">
                  <c:v>41771.57638888889</c:v>
                </c:pt>
                <c:pt idx="132">
                  <c:v>41810.57986111111</c:v>
                </c:pt>
                <c:pt idx="133">
                  <c:v>41827.583333333336</c:v>
                </c:pt>
                <c:pt idx="134">
                  <c:v>41856.57638888889</c:v>
                </c:pt>
                <c:pt idx="135">
                  <c:v>41891.54861111111</c:v>
                </c:pt>
                <c:pt idx="136">
                  <c:v>41918.54861111111</c:v>
                </c:pt>
                <c:pt idx="137">
                  <c:v>41953.583333333336</c:v>
                </c:pt>
                <c:pt idx="138">
                  <c:v>41982.54861111111</c:v>
                </c:pt>
                <c:pt idx="139">
                  <c:v>42012.569444444445</c:v>
                </c:pt>
                <c:pt idx="140">
                  <c:v>42046.5625</c:v>
                </c:pt>
                <c:pt idx="141">
                  <c:v>42072.635416666664</c:v>
                </c:pt>
                <c:pt idx="142">
                  <c:v>42100.54861111111</c:v>
                </c:pt>
                <c:pt idx="143">
                  <c:v>42142.583333333336</c:v>
                </c:pt>
                <c:pt idx="144">
                  <c:v>42163.53472222222</c:v>
                </c:pt>
                <c:pt idx="145">
                  <c:v>42212.631944444445</c:v>
                </c:pt>
                <c:pt idx="146">
                  <c:v>42219.63888888889</c:v>
                </c:pt>
                <c:pt idx="147">
                  <c:v>42256.63888888889</c:v>
                </c:pt>
                <c:pt idx="148">
                  <c:v>42290.63888888889</c:v>
                </c:pt>
                <c:pt idx="149">
                  <c:v>42317.631944444445</c:v>
                </c:pt>
                <c:pt idx="150">
                  <c:v>42352.635416666664</c:v>
                </c:pt>
                <c:pt idx="151">
                  <c:v>42380.64236111111</c:v>
                </c:pt>
                <c:pt idx="152">
                  <c:v>42409.54861111111</c:v>
                </c:pt>
                <c:pt idx="153">
                  <c:v>42438.64236111111</c:v>
                </c:pt>
                <c:pt idx="154">
                  <c:v>42469.54861111111</c:v>
                </c:pt>
                <c:pt idx="155">
                  <c:v>42500.635416666664</c:v>
                </c:pt>
                <c:pt idx="156">
                  <c:v>42524.63888888889</c:v>
                </c:pt>
                <c:pt idx="157">
                  <c:v>42556.63888888889</c:v>
                </c:pt>
                <c:pt idx="158">
                  <c:v>42585.583333333336</c:v>
                </c:pt>
                <c:pt idx="159">
                  <c:v>42618.635416666664</c:v>
                </c:pt>
                <c:pt idx="160">
                  <c:v>42647.631944444445</c:v>
                </c:pt>
                <c:pt idx="161">
                  <c:v>42682.63888888889</c:v>
                </c:pt>
                <c:pt idx="162">
                  <c:v>42718.63888888889</c:v>
                </c:pt>
                <c:pt idx="163">
                  <c:v>42745.57638888889</c:v>
                </c:pt>
                <c:pt idx="164">
                  <c:v>42780.635416666664</c:v>
                </c:pt>
                <c:pt idx="165">
                  <c:v>42800.57638888889</c:v>
                </c:pt>
                <c:pt idx="166">
                  <c:v>42836.552083333336</c:v>
                </c:pt>
                <c:pt idx="167">
                  <c:v>42864.57638888889</c:v>
                </c:pt>
                <c:pt idx="168">
                  <c:v>42895.57638888889</c:v>
                </c:pt>
                <c:pt idx="169">
                  <c:v>42926.63888888889</c:v>
                </c:pt>
                <c:pt idx="170">
                  <c:v>42954.55902777778</c:v>
                </c:pt>
                <c:pt idx="171">
                  <c:v>42983.552083333336</c:v>
                </c:pt>
                <c:pt idx="172">
                  <c:v>43019.541666666664</c:v>
                </c:pt>
                <c:pt idx="173">
                  <c:v>43046.631944444445</c:v>
                </c:pt>
                <c:pt idx="174">
                  <c:v>43080.56597222222</c:v>
                </c:pt>
                <c:pt idx="175">
                  <c:v>43108.57638888889</c:v>
                </c:pt>
                <c:pt idx="176">
                  <c:v>43143.63888888889</c:v>
                </c:pt>
                <c:pt idx="177">
                  <c:v>43166.625</c:v>
                </c:pt>
                <c:pt idx="178">
                  <c:v>43200.57638888889</c:v>
                </c:pt>
                <c:pt idx="179">
                  <c:v>43227.583333333336</c:v>
                </c:pt>
                <c:pt idx="180">
                  <c:v>43256.586805555555</c:v>
                </c:pt>
                <c:pt idx="181">
                  <c:v>43290.59027777778</c:v>
                </c:pt>
                <c:pt idx="182">
                  <c:v>43318.59027777778</c:v>
                </c:pt>
                <c:pt idx="183">
                  <c:v>43360.59375</c:v>
                </c:pt>
                <c:pt idx="184">
                  <c:v>43382.59722222222</c:v>
                </c:pt>
                <c:pt idx="185">
                  <c:v>43410.600694444445</c:v>
                </c:pt>
                <c:pt idx="186">
                  <c:v>43446.604166666664</c:v>
                </c:pt>
                <c:pt idx="187">
                  <c:v>43474.600694444445</c:v>
                </c:pt>
                <c:pt idx="188">
                  <c:v>43508.604166666664</c:v>
                </c:pt>
                <c:pt idx="189">
                  <c:v>43536.604166666664</c:v>
                </c:pt>
                <c:pt idx="190">
                  <c:v>43565.604166666664</c:v>
                </c:pt>
                <c:pt idx="191">
                  <c:v>43591.60763888889</c:v>
                </c:pt>
                <c:pt idx="192">
                  <c:v>43634.604166666664</c:v>
                </c:pt>
                <c:pt idx="193">
                  <c:v>43654.604166666664</c:v>
                </c:pt>
                <c:pt idx="194">
                  <c:v>43682.604166666664</c:v>
                </c:pt>
                <c:pt idx="195">
                  <c:v>43718.604166666664</c:v>
                </c:pt>
                <c:pt idx="196">
                  <c:v>43745.604166666664</c:v>
                </c:pt>
                <c:pt idx="197">
                  <c:v>43780.604166666664</c:v>
                </c:pt>
                <c:pt idx="198">
                  <c:v>43809.604166666664</c:v>
                </c:pt>
                <c:pt idx="199">
                  <c:v>43837.604166666664</c:v>
                </c:pt>
                <c:pt idx="200">
                  <c:v>43866.604166666664</c:v>
                </c:pt>
                <c:pt idx="201">
                  <c:v>43899.510416666664</c:v>
                </c:pt>
                <c:pt idx="202">
                  <c:v>43948.5625</c:v>
                </c:pt>
                <c:pt idx="203">
                  <c:v>43965.614583333336</c:v>
                </c:pt>
                <c:pt idx="204">
                  <c:v>43993.569444444445</c:v>
                </c:pt>
                <c:pt idx="205">
                  <c:v>44020.555555555555</c:v>
                </c:pt>
                <c:pt idx="206">
                  <c:v>44055.569444444445</c:v>
                </c:pt>
                <c:pt idx="207">
                  <c:v>44077.55902777778</c:v>
                </c:pt>
                <c:pt idx="208">
                  <c:v>44112.572916666664</c:v>
                </c:pt>
                <c:pt idx="209">
                  <c:v>44140.604166666664</c:v>
                </c:pt>
                <c:pt idx="210">
                  <c:v>44174.618055555555</c:v>
                </c:pt>
                <c:pt idx="211">
                  <c:v>44218.572916666664</c:v>
                </c:pt>
                <c:pt idx="212">
                  <c:v>44237.604166666664</c:v>
                </c:pt>
                <c:pt idx="213">
                  <c:v>44265.604166666664</c:v>
                </c:pt>
              </c:strCache>
            </c:strRef>
          </c:xVal>
          <c:yVal>
            <c:numRef>
              <c:f>'PA 2620-5-0042'!$P$3:$P$216</c:f>
              <c:numCache>
                <c:ptCount val="2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967.77</c:v>
                </c:pt>
                <c:pt idx="52">
                  <c:v>967.64</c:v>
                </c:pt>
                <c:pt idx="53">
                  <c:v>970.2</c:v>
                </c:pt>
                <c:pt idx="54">
                  <c:v>971.16</c:v>
                </c:pt>
                <c:pt idx="55">
                  <c:v>970.85</c:v>
                </c:pt>
                <c:pt idx="56">
                  <c:v>970.42</c:v>
                </c:pt>
                <c:pt idx="57">
                  <c:v>970.11</c:v>
                </c:pt>
                <c:pt idx="58">
                  <c:v>969.59</c:v>
                </c:pt>
                <c:pt idx="59">
                  <c:v>968.99</c:v>
                </c:pt>
                <c:pt idx="60">
                  <c:v>968.48</c:v>
                </c:pt>
                <c:pt idx="61">
                  <c:v>968.1</c:v>
                </c:pt>
                <c:pt idx="62">
                  <c:v>967.61</c:v>
                </c:pt>
                <c:pt idx="63">
                  <c:v>967.22</c:v>
                </c:pt>
                <c:pt idx="64">
                  <c:v>966.82</c:v>
                </c:pt>
                <c:pt idx="65">
                  <c:v>966.53</c:v>
                </c:pt>
                <c:pt idx="66">
                  <c:v>968.83</c:v>
                </c:pt>
                <c:pt idx="67">
                  <c:v>972.26</c:v>
                </c:pt>
                <c:pt idx="68">
                  <c:v>973.03</c:v>
                </c:pt>
                <c:pt idx="69">
                  <c:v>972.96</c:v>
                </c:pt>
                <c:pt idx="70">
                  <c:v>973.01</c:v>
                </c:pt>
                <c:pt idx="71">
                  <c:v>979.09</c:v>
                </c:pt>
                <c:pt idx="72">
                  <c:v>984.88</c:v>
                </c:pt>
                <c:pt idx="73">
                  <c:v>987.93</c:v>
                </c:pt>
                <c:pt idx="74">
                  <c:v>987.54</c:v>
                </c:pt>
                <c:pt idx="75">
                  <c:v>986.79</c:v>
                </c:pt>
                <c:pt idx="76">
                  <c:v>985.94</c:v>
                </c:pt>
                <c:pt idx="77">
                  <c:v>985.88</c:v>
                </c:pt>
                <c:pt idx="78">
                  <c:v>985.59</c:v>
                </c:pt>
                <c:pt idx="79">
                  <c:v>984.66</c:v>
                </c:pt>
                <c:pt idx="80">
                  <c:v>983.51</c:v>
                </c:pt>
                <c:pt idx="81">
                  <c:v>974.99</c:v>
                </c:pt>
                <c:pt idx="82">
                  <c:v>981.44</c:v>
                </c:pt>
                <c:pt idx="83">
                  <c:v>982.41</c:v>
                </c:pt>
                <c:pt idx="84">
                  <c:v>982.25</c:v>
                </c:pt>
                <c:pt idx="85">
                  <c:v>982.89</c:v>
                </c:pt>
                <c:pt idx="86">
                  <c:v>983.91</c:v>
                </c:pt>
                <c:pt idx="87">
                  <c:v>984.88</c:v>
                </c:pt>
                <c:pt idx="88">
                  <c:v>988.86</c:v>
                </c:pt>
                <c:pt idx="89">
                  <c:v>990.53</c:v>
                </c:pt>
                <c:pt idx="90">
                  <c:v>990.74</c:v>
                </c:pt>
                <c:pt idx="91">
                  <c:v>990.17</c:v>
                </c:pt>
                <c:pt idx="92">
                  <c:v>986.87</c:v>
                </c:pt>
                <c:pt idx="93">
                  <c:v>982.14</c:v>
                </c:pt>
                <c:pt idx="94">
                  <c:v>981.08</c:v>
                </c:pt>
                <c:pt idx="95">
                  <c:v>980.65</c:v>
                </c:pt>
                <c:pt idx="96">
                  <c:v>979.99</c:v>
                </c:pt>
                <c:pt idx="97">
                  <c:v>979.3</c:v>
                </c:pt>
                <c:pt idx="98">
                  <c:v>979.18</c:v>
                </c:pt>
                <c:pt idx="99">
                  <c:v>978.78</c:v>
                </c:pt>
                <c:pt idx="100">
                  <c:v>978.29</c:v>
                </c:pt>
                <c:pt idx="101">
                  <c:v>977.91</c:v>
                </c:pt>
                <c:pt idx="102">
                  <c:v>977.44</c:v>
                </c:pt>
                <c:pt idx="103">
                  <c:v>977.09</c:v>
                </c:pt>
                <c:pt idx="104">
                  <c:v>976.56</c:v>
                </c:pt>
                <c:pt idx="105">
                  <c:v>976.37</c:v>
                </c:pt>
                <c:pt idx="106">
                  <c:v>975.79</c:v>
                </c:pt>
                <c:pt idx="107">
                  <c:v>975.17</c:v>
                </c:pt>
                <c:pt idx="108">
                  <c:v>975.04</c:v>
                </c:pt>
                <c:pt idx="109">
                  <c:v>974.32</c:v>
                </c:pt>
                <c:pt idx="110">
                  <c:v>973.87</c:v>
                </c:pt>
                <c:pt idx="111">
                  <c:v>974.57</c:v>
                </c:pt>
                <c:pt idx="112">
                  <c:v>974.74</c:v>
                </c:pt>
                <c:pt idx="113">
                  <c:v>975.82</c:v>
                </c:pt>
                <c:pt idx="114">
                  <c:v>975.9</c:v>
                </c:pt>
                <c:pt idx="115">
                  <c:v>975.84</c:v>
                </c:pt>
                <c:pt idx="116">
                  <c:v>975.69</c:v>
                </c:pt>
                <c:pt idx="117">
                  <c:v>975.17</c:v>
                </c:pt>
                <c:pt idx="118">
                  <c:v>975.62</c:v>
                </c:pt>
                <c:pt idx="119">
                  <c:v>976.62</c:v>
                </c:pt>
                <c:pt idx="120">
                  <c:v>976.55</c:v>
                </c:pt>
                <c:pt idx="121">
                  <c:v>976.48</c:v>
                </c:pt>
                <c:pt idx="122">
                  <c:v>976.16</c:v>
                </c:pt>
                <c:pt idx="123">
                  <c:v>975.71</c:v>
                </c:pt>
                <c:pt idx="124">
                  <c:v>975.1</c:v>
                </c:pt>
                <c:pt idx="125">
                  <c:v>974.59</c:v>
                </c:pt>
                <c:pt idx="126">
                  <c:v>974.9</c:v>
                </c:pt>
                <c:pt idx="127">
                  <c:v>974.69</c:v>
                </c:pt>
                <c:pt idx="128">
                  <c:v>974.34</c:v>
                </c:pt>
                <c:pt idx="129">
                  <c:v>973.84</c:v>
                </c:pt>
                <c:pt idx="130">
                  <c:v>973.22</c:v>
                </c:pt>
                <c:pt idx="131">
                  <c:v>972.6</c:v>
                </c:pt>
                <c:pt idx="132">
                  <c:v>972.08</c:v>
                </c:pt>
                <c:pt idx="133">
                  <c:v>973.77</c:v>
                </c:pt>
                <c:pt idx="134">
                  <c:v>972.59</c:v>
                </c:pt>
                <c:pt idx="135">
                  <c:v>972.29</c:v>
                </c:pt>
                <c:pt idx="136">
                  <c:v>971.22</c:v>
                </c:pt>
                <c:pt idx="137">
                  <c:v>970.67</c:v>
                </c:pt>
                <c:pt idx="138">
                  <c:v>970.25</c:v>
                </c:pt>
                <c:pt idx="139">
                  <c:v>969.99</c:v>
                </c:pt>
                <c:pt idx="140">
                  <c:v>969.67</c:v>
                </c:pt>
                <c:pt idx="141">
                  <c:v>969.42</c:v>
                </c:pt>
                <c:pt idx="142">
                  <c:v>970.73</c:v>
                </c:pt>
                <c:pt idx="143">
                  <c:v>972.4</c:v>
                </c:pt>
                <c:pt idx="144">
                  <c:v>972.46</c:v>
                </c:pt>
                <c:pt idx="145">
                  <c:v>972.82</c:v>
                </c:pt>
                <c:pt idx="146">
                  <c:v>972.46</c:v>
                </c:pt>
                <c:pt idx="147">
                  <c:v>971.87</c:v>
                </c:pt>
                <c:pt idx="148">
                  <c:v>971.29</c:v>
                </c:pt>
                <c:pt idx="149">
                  <c:v>970.77</c:v>
                </c:pt>
                <c:pt idx="150">
                  <c:v>970.27</c:v>
                </c:pt>
                <c:pt idx="151">
                  <c:v>969.85</c:v>
                </c:pt>
                <c:pt idx="152">
                  <c:v>969.41</c:v>
                </c:pt>
                <c:pt idx="153">
                  <c:v>969.28</c:v>
                </c:pt>
                <c:pt idx="154">
                  <c:v>969.05</c:v>
                </c:pt>
                <c:pt idx="155">
                  <c:v>968.66</c:v>
                </c:pt>
                <c:pt idx="156">
                  <c:v>968.35</c:v>
                </c:pt>
                <c:pt idx="157">
                  <c:v>967.94</c:v>
                </c:pt>
                <c:pt idx="158">
                  <c:v>967.59</c:v>
                </c:pt>
                <c:pt idx="159">
                  <c:v>967.22</c:v>
                </c:pt>
                <c:pt idx="160">
                  <c:v>966.87</c:v>
                </c:pt>
                <c:pt idx="161">
                  <c:v>966.39</c:v>
                </c:pt>
                <c:pt idx="162">
                  <c:v>966.11</c:v>
                </c:pt>
                <c:pt idx="163">
                  <c:v>965.89</c:v>
                </c:pt>
                <c:pt idx="164">
                  <c:v>965.55</c:v>
                </c:pt>
                <c:pt idx="165">
                  <c:v>965.38</c:v>
                </c:pt>
                <c:pt idx="166">
                  <c:v>965.06</c:v>
                </c:pt>
                <c:pt idx="167">
                  <c:v>964.8</c:v>
                </c:pt>
                <c:pt idx="168">
                  <c:v>967.3</c:v>
                </c:pt>
                <c:pt idx="169">
                  <c:v>967.1</c:v>
                </c:pt>
                <c:pt idx="170">
                  <c:v>966.52</c:v>
                </c:pt>
                <c:pt idx="171">
                  <c:v>967.29</c:v>
                </c:pt>
                <c:pt idx="172">
                  <c:v>966.12</c:v>
                </c:pt>
                <c:pt idx="173">
                  <c:v>965.41</c:v>
                </c:pt>
                <c:pt idx="174">
                  <c:v>964.77</c:v>
                </c:pt>
                <c:pt idx="175">
                  <c:v>964.56</c:v>
                </c:pt>
                <c:pt idx="176">
                  <c:v>964.43</c:v>
                </c:pt>
                <c:pt idx="177">
                  <c:v>964.73</c:v>
                </c:pt>
                <c:pt idx="178">
                  <c:v>964.6</c:v>
                </c:pt>
                <c:pt idx="179">
                  <c:v>965.52</c:v>
                </c:pt>
                <c:pt idx="180">
                  <c:v>965.92</c:v>
                </c:pt>
                <c:pt idx="181">
                  <c:v>965.48</c:v>
                </c:pt>
                <c:pt idx="182">
                  <c:v>965.47</c:v>
                </c:pt>
                <c:pt idx="183">
                  <c:v>966.7</c:v>
                </c:pt>
                <c:pt idx="184">
                  <c:v>966.51</c:v>
                </c:pt>
                <c:pt idx="185">
                  <c:v>969.95</c:v>
                </c:pt>
                <c:pt idx="186">
                  <c:v>971.75</c:v>
                </c:pt>
                <c:pt idx="187">
                  <c:v>972.42</c:v>
                </c:pt>
                <c:pt idx="188">
                  <c:v>972.47</c:v>
                </c:pt>
                <c:pt idx="189">
                  <c:v>972.05</c:v>
                </c:pt>
                <c:pt idx="190">
                  <c:v>971.34</c:v>
                </c:pt>
                <c:pt idx="191">
                  <c:v>971.9</c:v>
                </c:pt>
                <c:pt idx="192">
                  <c:v>975.82</c:v>
                </c:pt>
                <c:pt idx="193">
                  <c:v>971.62</c:v>
                </c:pt>
                <c:pt idx="194">
                  <c:v>971.2</c:v>
                </c:pt>
                <c:pt idx="195">
                  <c:v>970.88</c:v>
                </c:pt>
                <c:pt idx="196">
                  <c:v>970.31</c:v>
                </c:pt>
                <c:pt idx="197">
                  <c:v>969.9</c:v>
                </c:pt>
                <c:pt idx="198">
                  <c:v>969.78</c:v>
                </c:pt>
                <c:pt idx="199">
                  <c:v>969.73</c:v>
                </c:pt>
                <c:pt idx="200">
                  <c:v>970.17</c:v>
                </c:pt>
                <c:pt idx="201">
                  <c:v>970.04</c:v>
                </c:pt>
                <c:pt idx="202">
                  <c:v>973.67</c:v>
                </c:pt>
                <c:pt idx="203">
                  <c:v>975.02</c:v>
                </c:pt>
                <c:pt idx="204">
                  <c:v>976.6</c:v>
                </c:pt>
                <c:pt idx="205">
                  <c:v>976.72</c:v>
                </c:pt>
                <c:pt idx="206">
                  <c:v>977.25</c:v>
                </c:pt>
                <c:pt idx="207">
                  <c:v>977.27</c:v>
                </c:pt>
                <c:pt idx="208">
                  <c:v>976.52</c:v>
                </c:pt>
                <c:pt idx="209">
                  <c:v>976.66</c:v>
                </c:pt>
                <c:pt idx="210">
                  <c:v>976.29</c:v>
                </c:pt>
                <c:pt idx="211">
                  <c:v>975.85</c:v>
                </c:pt>
                <c:pt idx="212">
                  <c:v>974.67</c:v>
                </c:pt>
                <c:pt idx="213">
                  <c:v>974.72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2620-5-0042'!$A$3:$A$216</c:f>
              <c:strCache>
                <c:ptCount val="214"/>
                <c:pt idx="0">
                  <c:v>33008</c:v>
                </c:pt>
                <c:pt idx="1">
                  <c:v>33011</c:v>
                </c:pt>
                <c:pt idx="2">
                  <c:v>33037</c:v>
                </c:pt>
                <c:pt idx="3">
                  <c:v>33078</c:v>
                </c:pt>
                <c:pt idx="4">
                  <c:v>33110</c:v>
                </c:pt>
                <c:pt idx="5">
                  <c:v>33137</c:v>
                </c:pt>
                <c:pt idx="6">
                  <c:v>33170</c:v>
                </c:pt>
                <c:pt idx="7">
                  <c:v>33204</c:v>
                </c:pt>
                <c:pt idx="8">
                  <c:v>33233</c:v>
                </c:pt>
                <c:pt idx="9">
                  <c:v>33262</c:v>
                </c:pt>
                <c:pt idx="10">
                  <c:v>33297</c:v>
                </c:pt>
                <c:pt idx="11">
                  <c:v>33323</c:v>
                </c:pt>
                <c:pt idx="12">
                  <c:v>33358</c:v>
                </c:pt>
                <c:pt idx="13">
                  <c:v>33989</c:v>
                </c:pt>
                <c:pt idx="14">
                  <c:v>34045</c:v>
                </c:pt>
                <c:pt idx="15">
                  <c:v>34060</c:v>
                </c:pt>
                <c:pt idx="16">
                  <c:v>34262</c:v>
                </c:pt>
                <c:pt idx="17">
                  <c:v>34432</c:v>
                </c:pt>
                <c:pt idx="18">
                  <c:v>34506</c:v>
                </c:pt>
                <c:pt idx="19">
                  <c:v>34636</c:v>
                </c:pt>
                <c:pt idx="20">
                  <c:v>34662</c:v>
                </c:pt>
                <c:pt idx="21">
                  <c:v>34695</c:v>
                </c:pt>
                <c:pt idx="22">
                  <c:v>34787</c:v>
                </c:pt>
                <c:pt idx="23">
                  <c:v>34838</c:v>
                </c:pt>
                <c:pt idx="24">
                  <c:v>34900</c:v>
                </c:pt>
                <c:pt idx="25">
                  <c:v>34956</c:v>
                </c:pt>
                <c:pt idx="26">
                  <c:v>34998</c:v>
                </c:pt>
                <c:pt idx="27">
                  <c:v>35059</c:v>
                </c:pt>
                <c:pt idx="28">
                  <c:v>35117</c:v>
                </c:pt>
                <c:pt idx="29">
                  <c:v>35181</c:v>
                </c:pt>
                <c:pt idx="30">
                  <c:v>35236</c:v>
                </c:pt>
                <c:pt idx="31">
                  <c:v>35313</c:v>
                </c:pt>
                <c:pt idx="32">
                  <c:v>35356</c:v>
                </c:pt>
                <c:pt idx="33">
                  <c:v>35404</c:v>
                </c:pt>
                <c:pt idx="34">
                  <c:v>35481</c:v>
                </c:pt>
                <c:pt idx="35">
                  <c:v>35549</c:v>
                </c:pt>
                <c:pt idx="36">
                  <c:v>35628</c:v>
                </c:pt>
                <c:pt idx="37">
                  <c:v>35683</c:v>
                </c:pt>
                <c:pt idx="38">
                  <c:v>35745</c:v>
                </c:pt>
                <c:pt idx="39">
                  <c:v>35835</c:v>
                </c:pt>
                <c:pt idx="40">
                  <c:v>35891</c:v>
                </c:pt>
                <c:pt idx="41">
                  <c:v>35964</c:v>
                </c:pt>
                <c:pt idx="42">
                  <c:v>36041</c:v>
                </c:pt>
                <c:pt idx="43">
                  <c:v>36091</c:v>
                </c:pt>
                <c:pt idx="44">
                  <c:v>36139</c:v>
                </c:pt>
                <c:pt idx="45">
                  <c:v>36224</c:v>
                </c:pt>
                <c:pt idx="46">
                  <c:v>36307</c:v>
                </c:pt>
                <c:pt idx="47">
                  <c:v>36381</c:v>
                </c:pt>
                <c:pt idx="48">
                  <c:v>36441</c:v>
                </c:pt>
                <c:pt idx="49">
                  <c:v>36522</c:v>
                </c:pt>
                <c:pt idx="50">
                  <c:v>36581</c:v>
                </c:pt>
                <c:pt idx="51">
                  <c:v>39015</c:v>
                </c:pt>
                <c:pt idx="52">
                  <c:v>39167.663194444445</c:v>
                </c:pt>
                <c:pt idx="53">
                  <c:v>39210.71875</c:v>
                </c:pt>
                <c:pt idx="54">
                  <c:v>39238.552083333336</c:v>
                </c:pt>
                <c:pt idx="55">
                  <c:v>39266.76388888889</c:v>
                </c:pt>
                <c:pt idx="56">
                  <c:v>39301.729166666664</c:v>
                </c:pt>
                <c:pt idx="57">
                  <c:v>39329.74652777778</c:v>
                </c:pt>
                <c:pt idx="58">
                  <c:v>39357.711805555555</c:v>
                </c:pt>
                <c:pt idx="59">
                  <c:v>39392.618055555555</c:v>
                </c:pt>
                <c:pt idx="60">
                  <c:v>39420.604166666664</c:v>
                </c:pt>
                <c:pt idx="61">
                  <c:v>39456.68402777778</c:v>
                </c:pt>
                <c:pt idx="62">
                  <c:v>39483.69097222222</c:v>
                </c:pt>
                <c:pt idx="63">
                  <c:v>39511.67361111111</c:v>
                </c:pt>
                <c:pt idx="64">
                  <c:v>39540.65625</c:v>
                </c:pt>
                <c:pt idx="65">
                  <c:v>39574.6875</c:v>
                </c:pt>
                <c:pt idx="66">
                  <c:v>39602.71875</c:v>
                </c:pt>
                <c:pt idx="67">
                  <c:v>39637.677083333336</c:v>
                </c:pt>
                <c:pt idx="68">
                  <c:v>39664.788194444445</c:v>
                </c:pt>
                <c:pt idx="69">
                  <c:v>39693.67361111111</c:v>
                </c:pt>
                <c:pt idx="70">
                  <c:v>39728.666666666664</c:v>
                </c:pt>
                <c:pt idx="71">
                  <c:v>39756.666666666664</c:v>
                </c:pt>
                <c:pt idx="72">
                  <c:v>39784.635416666664</c:v>
                </c:pt>
                <c:pt idx="73">
                  <c:v>39826.62152777778</c:v>
                </c:pt>
                <c:pt idx="74">
                  <c:v>39854.631944444445</c:v>
                </c:pt>
                <c:pt idx="75">
                  <c:v>39882.65277777778</c:v>
                </c:pt>
                <c:pt idx="76">
                  <c:v>39917.666666666664</c:v>
                </c:pt>
                <c:pt idx="77">
                  <c:v>39938.5625</c:v>
                </c:pt>
                <c:pt idx="78">
                  <c:v>39974.73611111111</c:v>
                </c:pt>
                <c:pt idx="79">
                  <c:v>40002.205555555556</c:v>
                </c:pt>
                <c:pt idx="80">
                  <c:v>40028.791666666664</c:v>
                </c:pt>
                <c:pt idx="81">
                  <c:v>40057.805555555555</c:v>
                </c:pt>
                <c:pt idx="82">
                  <c:v>40105.73611111111</c:v>
                </c:pt>
                <c:pt idx="83">
                  <c:v>40134.65972222222</c:v>
                </c:pt>
                <c:pt idx="84">
                  <c:v>40157.680555555555</c:v>
                </c:pt>
                <c:pt idx="85">
                  <c:v>40227.5</c:v>
                </c:pt>
                <c:pt idx="86">
                  <c:v>40260.447916666664</c:v>
                </c:pt>
                <c:pt idx="87">
                  <c:v>40281.5</c:v>
                </c:pt>
                <c:pt idx="88">
                  <c:v>40309.427083333336</c:v>
                </c:pt>
                <c:pt idx="89">
                  <c:v>40338.618055555555</c:v>
                </c:pt>
                <c:pt idx="90">
                  <c:v>40368.555555555555</c:v>
                </c:pt>
                <c:pt idx="91">
                  <c:v>40400.75347222222</c:v>
                </c:pt>
                <c:pt idx="92">
                  <c:v>40498.375</c:v>
                </c:pt>
                <c:pt idx="93">
                  <c:v>40673.541666666664</c:v>
                </c:pt>
                <c:pt idx="94">
                  <c:v>40738.458333333336</c:v>
                </c:pt>
                <c:pt idx="95">
                  <c:v>40763.472916666666</c:v>
                </c:pt>
                <c:pt idx="96">
                  <c:v>40799.46875</c:v>
                </c:pt>
                <c:pt idx="97">
                  <c:v>40827.47222222222</c:v>
                </c:pt>
                <c:pt idx="98">
                  <c:v>40855.47222222222</c:v>
                </c:pt>
                <c:pt idx="99">
                  <c:v>40889.51388888889</c:v>
                </c:pt>
                <c:pt idx="100">
                  <c:v>40928.51388888889</c:v>
                </c:pt>
                <c:pt idx="101">
                  <c:v>40952.46875</c:v>
                </c:pt>
                <c:pt idx="102">
                  <c:v>40980.46527777778</c:v>
                </c:pt>
                <c:pt idx="103">
                  <c:v>41016.47222222222</c:v>
                </c:pt>
                <c:pt idx="104">
                  <c:v>41037.5</c:v>
                </c:pt>
                <c:pt idx="105">
                  <c:v>41045.645833333336</c:v>
                </c:pt>
                <c:pt idx="106">
                  <c:v>41066.510416666664</c:v>
                </c:pt>
                <c:pt idx="107">
                  <c:v>41099.520833333336</c:v>
                </c:pt>
                <c:pt idx="108">
                  <c:v>41127.520833333336</c:v>
                </c:pt>
                <c:pt idx="109">
                  <c:v>41155.510416666664</c:v>
                </c:pt>
                <c:pt idx="110">
                  <c:v>41186.510416666664</c:v>
                </c:pt>
                <c:pt idx="111">
                  <c:v>41211.625</c:v>
                </c:pt>
                <c:pt idx="112">
                  <c:v>41220.510416666664</c:v>
                </c:pt>
                <c:pt idx="113">
                  <c:v>41247.510416666664</c:v>
                </c:pt>
                <c:pt idx="114">
                  <c:v>41282.5625</c:v>
                </c:pt>
                <c:pt idx="115">
                  <c:v>41309.5625</c:v>
                </c:pt>
                <c:pt idx="116">
                  <c:v>41338.583333333336</c:v>
                </c:pt>
                <c:pt idx="117">
                  <c:v>41372.52777777778</c:v>
                </c:pt>
                <c:pt idx="118">
                  <c:v>41407.552083333336</c:v>
                </c:pt>
                <c:pt idx="119">
                  <c:v>41438.55902777778</c:v>
                </c:pt>
                <c:pt idx="120">
                  <c:v>41449.51736111111</c:v>
                </c:pt>
                <c:pt idx="121">
                  <c:v>41463.541666666664</c:v>
                </c:pt>
                <c:pt idx="122">
                  <c:v>41493.56597222222</c:v>
                </c:pt>
                <c:pt idx="123">
                  <c:v>41526.569444444445</c:v>
                </c:pt>
                <c:pt idx="124">
                  <c:v>41554.541666666664</c:v>
                </c:pt>
                <c:pt idx="125">
                  <c:v>41590.54861111111</c:v>
                </c:pt>
                <c:pt idx="126">
                  <c:v>41610.555555555555</c:v>
                </c:pt>
                <c:pt idx="127">
                  <c:v>41653.583333333336</c:v>
                </c:pt>
                <c:pt idx="128">
                  <c:v>41681.57638888889</c:v>
                </c:pt>
                <c:pt idx="129">
                  <c:v>41708.569444444445</c:v>
                </c:pt>
                <c:pt idx="130">
                  <c:v>41736.541666666664</c:v>
                </c:pt>
                <c:pt idx="131">
                  <c:v>41771.57638888889</c:v>
                </c:pt>
                <c:pt idx="132">
                  <c:v>41810.57986111111</c:v>
                </c:pt>
                <c:pt idx="133">
                  <c:v>41827.583333333336</c:v>
                </c:pt>
                <c:pt idx="134">
                  <c:v>41856.57638888889</c:v>
                </c:pt>
                <c:pt idx="135">
                  <c:v>41891.54861111111</c:v>
                </c:pt>
                <c:pt idx="136">
                  <c:v>41918.54861111111</c:v>
                </c:pt>
                <c:pt idx="137">
                  <c:v>41953.583333333336</c:v>
                </c:pt>
                <c:pt idx="138">
                  <c:v>41982.54861111111</c:v>
                </c:pt>
                <c:pt idx="139">
                  <c:v>42012.569444444445</c:v>
                </c:pt>
                <c:pt idx="140">
                  <c:v>42046.5625</c:v>
                </c:pt>
                <c:pt idx="141">
                  <c:v>42072.635416666664</c:v>
                </c:pt>
                <c:pt idx="142">
                  <c:v>42100.54861111111</c:v>
                </c:pt>
                <c:pt idx="143">
                  <c:v>42142.583333333336</c:v>
                </c:pt>
                <c:pt idx="144">
                  <c:v>42163.53472222222</c:v>
                </c:pt>
                <c:pt idx="145">
                  <c:v>42212.631944444445</c:v>
                </c:pt>
                <c:pt idx="146">
                  <c:v>42219.63888888889</c:v>
                </c:pt>
                <c:pt idx="147">
                  <c:v>42256.63888888889</c:v>
                </c:pt>
                <c:pt idx="148">
                  <c:v>42290.63888888889</c:v>
                </c:pt>
                <c:pt idx="149">
                  <c:v>42317.631944444445</c:v>
                </c:pt>
                <c:pt idx="150">
                  <c:v>42352.635416666664</c:v>
                </c:pt>
                <c:pt idx="151">
                  <c:v>42380.64236111111</c:v>
                </c:pt>
                <c:pt idx="152">
                  <c:v>42409.54861111111</c:v>
                </c:pt>
                <c:pt idx="153">
                  <c:v>42438.64236111111</c:v>
                </c:pt>
                <c:pt idx="154">
                  <c:v>42469.54861111111</c:v>
                </c:pt>
                <c:pt idx="155">
                  <c:v>42500.635416666664</c:v>
                </c:pt>
                <c:pt idx="156">
                  <c:v>42524.63888888889</c:v>
                </c:pt>
                <c:pt idx="157">
                  <c:v>42556.63888888889</c:v>
                </c:pt>
                <c:pt idx="158">
                  <c:v>42585.583333333336</c:v>
                </c:pt>
                <c:pt idx="159">
                  <c:v>42618.635416666664</c:v>
                </c:pt>
                <c:pt idx="160">
                  <c:v>42647.631944444445</c:v>
                </c:pt>
                <c:pt idx="161">
                  <c:v>42682.63888888889</c:v>
                </c:pt>
                <c:pt idx="162">
                  <c:v>42718.63888888889</c:v>
                </c:pt>
                <c:pt idx="163">
                  <c:v>42745.57638888889</c:v>
                </c:pt>
                <c:pt idx="164">
                  <c:v>42780.635416666664</c:v>
                </c:pt>
                <c:pt idx="165">
                  <c:v>42800.57638888889</c:v>
                </c:pt>
                <c:pt idx="166">
                  <c:v>42836.552083333336</c:v>
                </c:pt>
                <c:pt idx="167">
                  <c:v>42864.57638888889</c:v>
                </c:pt>
                <c:pt idx="168">
                  <c:v>42895.57638888889</c:v>
                </c:pt>
                <c:pt idx="169">
                  <c:v>42926.63888888889</c:v>
                </c:pt>
                <c:pt idx="170">
                  <c:v>42954.55902777778</c:v>
                </c:pt>
                <c:pt idx="171">
                  <c:v>42983.552083333336</c:v>
                </c:pt>
                <c:pt idx="172">
                  <c:v>43019.541666666664</c:v>
                </c:pt>
                <c:pt idx="173">
                  <c:v>43046.631944444445</c:v>
                </c:pt>
                <c:pt idx="174">
                  <c:v>43080.56597222222</c:v>
                </c:pt>
                <c:pt idx="175">
                  <c:v>43108.57638888889</c:v>
                </c:pt>
                <c:pt idx="176">
                  <c:v>43143.63888888889</c:v>
                </c:pt>
                <c:pt idx="177">
                  <c:v>43166.625</c:v>
                </c:pt>
                <c:pt idx="178">
                  <c:v>43200.57638888889</c:v>
                </c:pt>
                <c:pt idx="179">
                  <c:v>43227.583333333336</c:v>
                </c:pt>
                <c:pt idx="180">
                  <c:v>43256.586805555555</c:v>
                </c:pt>
                <c:pt idx="181">
                  <c:v>43290.59027777778</c:v>
                </c:pt>
                <c:pt idx="182">
                  <c:v>43318.59027777778</c:v>
                </c:pt>
                <c:pt idx="183">
                  <c:v>43360.59375</c:v>
                </c:pt>
                <c:pt idx="184">
                  <c:v>43382.59722222222</c:v>
                </c:pt>
                <c:pt idx="185">
                  <c:v>43410.600694444445</c:v>
                </c:pt>
                <c:pt idx="186">
                  <c:v>43446.604166666664</c:v>
                </c:pt>
                <c:pt idx="187">
                  <c:v>43474.600694444445</c:v>
                </c:pt>
                <c:pt idx="188">
                  <c:v>43508.604166666664</c:v>
                </c:pt>
                <c:pt idx="189">
                  <c:v>43536.604166666664</c:v>
                </c:pt>
                <c:pt idx="190">
                  <c:v>43565.604166666664</c:v>
                </c:pt>
                <c:pt idx="191">
                  <c:v>43591.60763888889</c:v>
                </c:pt>
                <c:pt idx="192">
                  <c:v>43634.604166666664</c:v>
                </c:pt>
                <c:pt idx="193">
                  <c:v>43654.604166666664</c:v>
                </c:pt>
                <c:pt idx="194">
                  <c:v>43682.604166666664</c:v>
                </c:pt>
                <c:pt idx="195">
                  <c:v>43718.604166666664</c:v>
                </c:pt>
                <c:pt idx="196">
                  <c:v>43745.604166666664</c:v>
                </c:pt>
                <c:pt idx="197">
                  <c:v>43780.604166666664</c:v>
                </c:pt>
                <c:pt idx="198">
                  <c:v>43809.604166666664</c:v>
                </c:pt>
                <c:pt idx="199">
                  <c:v>43837.604166666664</c:v>
                </c:pt>
                <c:pt idx="200">
                  <c:v>43866.604166666664</c:v>
                </c:pt>
                <c:pt idx="201">
                  <c:v>43899.510416666664</c:v>
                </c:pt>
                <c:pt idx="202">
                  <c:v>43948.5625</c:v>
                </c:pt>
                <c:pt idx="203">
                  <c:v>43965.614583333336</c:v>
                </c:pt>
                <c:pt idx="204">
                  <c:v>43993.569444444445</c:v>
                </c:pt>
                <c:pt idx="205">
                  <c:v>44020.555555555555</c:v>
                </c:pt>
                <c:pt idx="206">
                  <c:v>44055.569444444445</c:v>
                </c:pt>
                <c:pt idx="207">
                  <c:v>44077.55902777778</c:v>
                </c:pt>
                <c:pt idx="208">
                  <c:v>44112.572916666664</c:v>
                </c:pt>
                <c:pt idx="209">
                  <c:v>44140.604166666664</c:v>
                </c:pt>
                <c:pt idx="210">
                  <c:v>44174.618055555555</c:v>
                </c:pt>
                <c:pt idx="211">
                  <c:v>44218.572916666664</c:v>
                </c:pt>
                <c:pt idx="212">
                  <c:v>44237.604166666664</c:v>
                </c:pt>
                <c:pt idx="213">
                  <c:v>44265.604166666664</c:v>
                </c:pt>
              </c:strCache>
            </c:strRef>
          </c:xVal>
          <c:yVal>
            <c:numRef>
              <c:f>'PA 2620-5-0042'!$O$3:$O$216</c:f>
              <c:numCache>
                <c:ptCount val="2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(262050039)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2620-5-0042'!$A$3:$A$216</c:f>
              <c:strCache>
                <c:ptCount val="214"/>
                <c:pt idx="0">
                  <c:v>33008</c:v>
                </c:pt>
                <c:pt idx="1">
                  <c:v>33011</c:v>
                </c:pt>
                <c:pt idx="2">
                  <c:v>33037</c:v>
                </c:pt>
                <c:pt idx="3">
                  <c:v>33078</c:v>
                </c:pt>
                <c:pt idx="4">
                  <c:v>33110</c:v>
                </c:pt>
                <c:pt idx="5">
                  <c:v>33137</c:v>
                </c:pt>
                <c:pt idx="6">
                  <c:v>33170</c:v>
                </c:pt>
                <c:pt idx="7">
                  <c:v>33204</c:v>
                </c:pt>
                <c:pt idx="8">
                  <c:v>33233</c:v>
                </c:pt>
                <c:pt idx="9">
                  <c:v>33262</c:v>
                </c:pt>
                <c:pt idx="10">
                  <c:v>33297</c:v>
                </c:pt>
                <c:pt idx="11">
                  <c:v>33323</c:v>
                </c:pt>
                <c:pt idx="12">
                  <c:v>33358</c:v>
                </c:pt>
                <c:pt idx="13">
                  <c:v>33989</c:v>
                </c:pt>
                <c:pt idx="14">
                  <c:v>34045</c:v>
                </c:pt>
                <c:pt idx="15">
                  <c:v>34060</c:v>
                </c:pt>
                <c:pt idx="16">
                  <c:v>34262</c:v>
                </c:pt>
                <c:pt idx="17">
                  <c:v>34432</c:v>
                </c:pt>
                <c:pt idx="18">
                  <c:v>34506</c:v>
                </c:pt>
                <c:pt idx="19">
                  <c:v>34636</c:v>
                </c:pt>
                <c:pt idx="20">
                  <c:v>34662</c:v>
                </c:pt>
                <c:pt idx="21">
                  <c:v>34695</c:v>
                </c:pt>
                <c:pt idx="22">
                  <c:v>34787</c:v>
                </c:pt>
                <c:pt idx="23">
                  <c:v>34838</c:v>
                </c:pt>
                <c:pt idx="24">
                  <c:v>34900</c:v>
                </c:pt>
                <c:pt idx="25">
                  <c:v>34956</c:v>
                </c:pt>
                <c:pt idx="26">
                  <c:v>34998</c:v>
                </c:pt>
                <c:pt idx="27">
                  <c:v>35059</c:v>
                </c:pt>
                <c:pt idx="28">
                  <c:v>35117</c:v>
                </c:pt>
                <c:pt idx="29">
                  <c:v>35181</c:v>
                </c:pt>
                <c:pt idx="30">
                  <c:v>35236</c:v>
                </c:pt>
                <c:pt idx="31">
                  <c:v>35313</c:v>
                </c:pt>
                <c:pt idx="32">
                  <c:v>35356</c:v>
                </c:pt>
                <c:pt idx="33">
                  <c:v>35404</c:v>
                </c:pt>
                <c:pt idx="34">
                  <c:v>35481</c:v>
                </c:pt>
                <c:pt idx="35">
                  <c:v>35549</c:v>
                </c:pt>
                <c:pt idx="36">
                  <c:v>35628</c:v>
                </c:pt>
                <c:pt idx="37">
                  <c:v>35683</c:v>
                </c:pt>
                <c:pt idx="38">
                  <c:v>35745</c:v>
                </c:pt>
                <c:pt idx="39">
                  <c:v>35835</c:v>
                </c:pt>
                <c:pt idx="40">
                  <c:v>35891</c:v>
                </c:pt>
                <c:pt idx="41">
                  <c:v>35964</c:v>
                </c:pt>
                <c:pt idx="42">
                  <c:v>36041</c:v>
                </c:pt>
                <c:pt idx="43">
                  <c:v>36091</c:v>
                </c:pt>
                <c:pt idx="44">
                  <c:v>36139</c:v>
                </c:pt>
                <c:pt idx="45">
                  <c:v>36224</c:v>
                </c:pt>
                <c:pt idx="46">
                  <c:v>36307</c:v>
                </c:pt>
                <c:pt idx="47">
                  <c:v>36381</c:v>
                </c:pt>
                <c:pt idx="48">
                  <c:v>36441</c:v>
                </c:pt>
                <c:pt idx="49">
                  <c:v>36522</c:v>
                </c:pt>
                <c:pt idx="50">
                  <c:v>36581</c:v>
                </c:pt>
                <c:pt idx="51">
                  <c:v>39015</c:v>
                </c:pt>
                <c:pt idx="52">
                  <c:v>39167.663194444445</c:v>
                </c:pt>
                <c:pt idx="53">
                  <c:v>39210.71875</c:v>
                </c:pt>
                <c:pt idx="54">
                  <c:v>39238.552083333336</c:v>
                </c:pt>
                <c:pt idx="55">
                  <c:v>39266.76388888889</c:v>
                </c:pt>
                <c:pt idx="56">
                  <c:v>39301.729166666664</c:v>
                </c:pt>
                <c:pt idx="57">
                  <c:v>39329.74652777778</c:v>
                </c:pt>
                <c:pt idx="58">
                  <c:v>39357.711805555555</c:v>
                </c:pt>
                <c:pt idx="59">
                  <c:v>39392.618055555555</c:v>
                </c:pt>
                <c:pt idx="60">
                  <c:v>39420.604166666664</c:v>
                </c:pt>
                <c:pt idx="61">
                  <c:v>39456.68402777778</c:v>
                </c:pt>
                <c:pt idx="62">
                  <c:v>39483.69097222222</c:v>
                </c:pt>
                <c:pt idx="63">
                  <c:v>39511.67361111111</c:v>
                </c:pt>
                <c:pt idx="64">
                  <c:v>39540.65625</c:v>
                </c:pt>
                <c:pt idx="65">
                  <c:v>39574.6875</c:v>
                </c:pt>
                <c:pt idx="66">
                  <c:v>39602.71875</c:v>
                </c:pt>
                <c:pt idx="67">
                  <c:v>39637.677083333336</c:v>
                </c:pt>
                <c:pt idx="68">
                  <c:v>39664.788194444445</c:v>
                </c:pt>
                <c:pt idx="69">
                  <c:v>39693.67361111111</c:v>
                </c:pt>
                <c:pt idx="70">
                  <c:v>39728.666666666664</c:v>
                </c:pt>
                <c:pt idx="71">
                  <c:v>39756.666666666664</c:v>
                </c:pt>
                <c:pt idx="72">
                  <c:v>39784.635416666664</c:v>
                </c:pt>
                <c:pt idx="73">
                  <c:v>39826.62152777778</c:v>
                </c:pt>
                <c:pt idx="74">
                  <c:v>39854.631944444445</c:v>
                </c:pt>
                <c:pt idx="75">
                  <c:v>39882.65277777778</c:v>
                </c:pt>
                <c:pt idx="76">
                  <c:v>39917.666666666664</c:v>
                </c:pt>
                <c:pt idx="77">
                  <c:v>39938.5625</c:v>
                </c:pt>
                <c:pt idx="78">
                  <c:v>39974.73611111111</c:v>
                </c:pt>
                <c:pt idx="79">
                  <c:v>40002.205555555556</c:v>
                </c:pt>
                <c:pt idx="80">
                  <c:v>40028.791666666664</c:v>
                </c:pt>
                <c:pt idx="81">
                  <c:v>40057.805555555555</c:v>
                </c:pt>
                <c:pt idx="82">
                  <c:v>40105.73611111111</c:v>
                </c:pt>
                <c:pt idx="83">
                  <c:v>40134.65972222222</c:v>
                </c:pt>
                <c:pt idx="84">
                  <c:v>40157.680555555555</c:v>
                </c:pt>
                <c:pt idx="85">
                  <c:v>40227.5</c:v>
                </c:pt>
                <c:pt idx="86">
                  <c:v>40260.447916666664</c:v>
                </c:pt>
                <c:pt idx="87">
                  <c:v>40281.5</c:v>
                </c:pt>
                <c:pt idx="88">
                  <c:v>40309.427083333336</c:v>
                </c:pt>
                <c:pt idx="89">
                  <c:v>40338.618055555555</c:v>
                </c:pt>
                <c:pt idx="90">
                  <c:v>40368.555555555555</c:v>
                </c:pt>
                <c:pt idx="91">
                  <c:v>40400.75347222222</c:v>
                </c:pt>
                <c:pt idx="92">
                  <c:v>40498.375</c:v>
                </c:pt>
                <c:pt idx="93">
                  <c:v>40673.541666666664</c:v>
                </c:pt>
                <c:pt idx="94">
                  <c:v>40738.458333333336</c:v>
                </c:pt>
                <c:pt idx="95">
                  <c:v>40763.472916666666</c:v>
                </c:pt>
                <c:pt idx="96">
                  <c:v>40799.46875</c:v>
                </c:pt>
                <c:pt idx="97">
                  <c:v>40827.47222222222</c:v>
                </c:pt>
                <c:pt idx="98">
                  <c:v>40855.47222222222</c:v>
                </c:pt>
                <c:pt idx="99">
                  <c:v>40889.51388888889</c:v>
                </c:pt>
                <c:pt idx="100">
                  <c:v>40928.51388888889</c:v>
                </c:pt>
                <c:pt idx="101">
                  <c:v>40952.46875</c:v>
                </c:pt>
                <c:pt idx="102">
                  <c:v>40980.46527777778</c:v>
                </c:pt>
                <c:pt idx="103">
                  <c:v>41016.47222222222</c:v>
                </c:pt>
                <c:pt idx="104">
                  <c:v>41037.5</c:v>
                </c:pt>
                <c:pt idx="105">
                  <c:v>41045.645833333336</c:v>
                </c:pt>
                <c:pt idx="106">
                  <c:v>41066.510416666664</c:v>
                </c:pt>
                <c:pt idx="107">
                  <c:v>41099.520833333336</c:v>
                </c:pt>
                <c:pt idx="108">
                  <c:v>41127.520833333336</c:v>
                </c:pt>
                <c:pt idx="109">
                  <c:v>41155.510416666664</c:v>
                </c:pt>
                <c:pt idx="110">
                  <c:v>41186.510416666664</c:v>
                </c:pt>
                <c:pt idx="111">
                  <c:v>41211.625</c:v>
                </c:pt>
                <c:pt idx="112">
                  <c:v>41220.510416666664</c:v>
                </c:pt>
                <c:pt idx="113">
                  <c:v>41247.510416666664</c:v>
                </c:pt>
                <c:pt idx="114">
                  <c:v>41282.5625</c:v>
                </c:pt>
                <c:pt idx="115">
                  <c:v>41309.5625</c:v>
                </c:pt>
                <c:pt idx="116">
                  <c:v>41338.583333333336</c:v>
                </c:pt>
                <c:pt idx="117">
                  <c:v>41372.52777777778</c:v>
                </c:pt>
                <c:pt idx="118">
                  <c:v>41407.552083333336</c:v>
                </c:pt>
                <c:pt idx="119">
                  <c:v>41438.55902777778</c:v>
                </c:pt>
                <c:pt idx="120">
                  <c:v>41449.51736111111</c:v>
                </c:pt>
                <c:pt idx="121">
                  <c:v>41463.541666666664</c:v>
                </c:pt>
                <c:pt idx="122">
                  <c:v>41493.56597222222</c:v>
                </c:pt>
                <c:pt idx="123">
                  <c:v>41526.569444444445</c:v>
                </c:pt>
                <c:pt idx="124">
                  <c:v>41554.541666666664</c:v>
                </c:pt>
                <c:pt idx="125">
                  <c:v>41590.54861111111</c:v>
                </c:pt>
                <c:pt idx="126">
                  <c:v>41610.555555555555</c:v>
                </c:pt>
                <c:pt idx="127">
                  <c:v>41653.583333333336</c:v>
                </c:pt>
                <c:pt idx="128">
                  <c:v>41681.57638888889</c:v>
                </c:pt>
                <c:pt idx="129">
                  <c:v>41708.569444444445</c:v>
                </c:pt>
                <c:pt idx="130">
                  <c:v>41736.541666666664</c:v>
                </c:pt>
                <c:pt idx="131">
                  <c:v>41771.57638888889</c:v>
                </c:pt>
                <c:pt idx="132">
                  <c:v>41810.57986111111</c:v>
                </c:pt>
                <c:pt idx="133">
                  <c:v>41827.583333333336</c:v>
                </c:pt>
                <c:pt idx="134">
                  <c:v>41856.57638888889</c:v>
                </c:pt>
                <c:pt idx="135">
                  <c:v>41891.54861111111</c:v>
                </c:pt>
                <c:pt idx="136">
                  <c:v>41918.54861111111</c:v>
                </c:pt>
                <c:pt idx="137">
                  <c:v>41953.583333333336</c:v>
                </c:pt>
                <c:pt idx="138">
                  <c:v>41982.54861111111</c:v>
                </c:pt>
                <c:pt idx="139">
                  <c:v>42012.569444444445</c:v>
                </c:pt>
                <c:pt idx="140">
                  <c:v>42046.5625</c:v>
                </c:pt>
                <c:pt idx="141">
                  <c:v>42072.635416666664</c:v>
                </c:pt>
                <c:pt idx="142">
                  <c:v>42100.54861111111</c:v>
                </c:pt>
                <c:pt idx="143">
                  <c:v>42142.583333333336</c:v>
                </c:pt>
                <c:pt idx="144">
                  <c:v>42163.53472222222</c:v>
                </c:pt>
                <c:pt idx="145">
                  <c:v>42212.631944444445</c:v>
                </c:pt>
                <c:pt idx="146">
                  <c:v>42219.63888888889</c:v>
                </c:pt>
                <c:pt idx="147">
                  <c:v>42256.63888888889</c:v>
                </c:pt>
                <c:pt idx="148">
                  <c:v>42290.63888888889</c:v>
                </c:pt>
                <c:pt idx="149">
                  <c:v>42317.631944444445</c:v>
                </c:pt>
                <c:pt idx="150">
                  <c:v>42352.635416666664</c:v>
                </c:pt>
                <c:pt idx="151">
                  <c:v>42380.64236111111</c:v>
                </c:pt>
                <c:pt idx="152">
                  <c:v>42409.54861111111</c:v>
                </c:pt>
                <c:pt idx="153">
                  <c:v>42438.64236111111</c:v>
                </c:pt>
                <c:pt idx="154">
                  <c:v>42469.54861111111</c:v>
                </c:pt>
                <c:pt idx="155">
                  <c:v>42500.635416666664</c:v>
                </c:pt>
                <c:pt idx="156">
                  <c:v>42524.63888888889</c:v>
                </c:pt>
                <c:pt idx="157">
                  <c:v>42556.63888888889</c:v>
                </c:pt>
                <c:pt idx="158">
                  <c:v>42585.583333333336</c:v>
                </c:pt>
                <c:pt idx="159">
                  <c:v>42618.635416666664</c:v>
                </c:pt>
                <c:pt idx="160">
                  <c:v>42647.631944444445</c:v>
                </c:pt>
                <c:pt idx="161">
                  <c:v>42682.63888888889</c:v>
                </c:pt>
                <c:pt idx="162">
                  <c:v>42718.63888888889</c:v>
                </c:pt>
                <c:pt idx="163">
                  <c:v>42745.57638888889</c:v>
                </c:pt>
                <c:pt idx="164">
                  <c:v>42780.635416666664</c:v>
                </c:pt>
                <c:pt idx="165">
                  <c:v>42800.57638888889</c:v>
                </c:pt>
                <c:pt idx="166">
                  <c:v>42836.552083333336</c:v>
                </c:pt>
                <c:pt idx="167">
                  <c:v>42864.57638888889</c:v>
                </c:pt>
                <c:pt idx="168">
                  <c:v>42895.57638888889</c:v>
                </c:pt>
                <c:pt idx="169">
                  <c:v>42926.63888888889</c:v>
                </c:pt>
                <c:pt idx="170">
                  <c:v>42954.55902777778</c:v>
                </c:pt>
                <c:pt idx="171">
                  <c:v>42983.552083333336</c:v>
                </c:pt>
                <c:pt idx="172">
                  <c:v>43019.541666666664</c:v>
                </c:pt>
                <c:pt idx="173">
                  <c:v>43046.631944444445</c:v>
                </c:pt>
                <c:pt idx="174">
                  <c:v>43080.56597222222</c:v>
                </c:pt>
                <c:pt idx="175">
                  <c:v>43108.57638888889</c:v>
                </c:pt>
                <c:pt idx="176">
                  <c:v>43143.63888888889</c:v>
                </c:pt>
                <c:pt idx="177">
                  <c:v>43166.625</c:v>
                </c:pt>
                <c:pt idx="178">
                  <c:v>43200.57638888889</c:v>
                </c:pt>
                <c:pt idx="179">
                  <c:v>43227.583333333336</c:v>
                </c:pt>
                <c:pt idx="180">
                  <c:v>43256.586805555555</c:v>
                </c:pt>
                <c:pt idx="181">
                  <c:v>43290.59027777778</c:v>
                </c:pt>
                <c:pt idx="182">
                  <c:v>43318.59027777778</c:v>
                </c:pt>
                <c:pt idx="183">
                  <c:v>43360.59375</c:v>
                </c:pt>
                <c:pt idx="184">
                  <c:v>43382.59722222222</c:v>
                </c:pt>
                <c:pt idx="185">
                  <c:v>43410.600694444445</c:v>
                </c:pt>
                <c:pt idx="186">
                  <c:v>43446.604166666664</c:v>
                </c:pt>
                <c:pt idx="187">
                  <c:v>43474.600694444445</c:v>
                </c:pt>
                <c:pt idx="188">
                  <c:v>43508.604166666664</c:v>
                </c:pt>
                <c:pt idx="189">
                  <c:v>43536.604166666664</c:v>
                </c:pt>
                <c:pt idx="190">
                  <c:v>43565.604166666664</c:v>
                </c:pt>
                <c:pt idx="191">
                  <c:v>43591.60763888889</c:v>
                </c:pt>
                <c:pt idx="192">
                  <c:v>43634.604166666664</c:v>
                </c:pt>
                <c:pt idx="193">
                  <c:v>43654.604166666664</c:v>
                </c:pt>
                <c:pt idx="194">
                  <c:v>43682.604166666664</c:v>
                </c:pt>
                <c:pt idx="195">
                  <c:v>43718.604166666664</c:v>
                </c:pt>
                <c:pt idx="196">
                  <c:v>43745.604166666664</c:v>
                </c:pt>
                <c:pt idx="197">
                  <c:v>43780.604166666664</c:v>
                </c:pt>
                <c:pt idx="198">
                  <c:v>43809.604166666664</c:v>
                </c:pt>
                <c:pt idx="199">
                  <c:v>43837.604166666664</c:v>
                </c:pt>
                <c:pt idx="200">
                  <c:v>43866.604166666664</c:v>
                </c:pt>
                <c:pt idx="201">
                  <c:v>43899.510416666664</c:v>
                </c:pt>
                <c:pt idx="202">
                  <c:v>43948.5625</c:v>
                </c:pt>
                <c:pt idx="203">
                  <c:v>43965.614583333336</c:v>
                </c:pt>
                <c:pt idx="204">
                  <c:v>43993.569444444445</c:v>
                </c:pt>
                <c:pt idx="205">
                  <c:v>44020.555555555555</c:v>
                </c:pt>
                <c:pt idx="206">
                  <c:v>44055.569444444445</c:v>
                </c:pt>
                <c:pt idx="207">
                  <c:v>44077.55902777778</c:v>
                </c:pt>
                <c:pt idx="208">
                  <c:v>44112.572916666664</c:v>
                </c:pt>
                <c:pt idx="209">
                  <c:v>44140.604166666664</c:v>
                </c:pt>
                <c:pt idx="210">
                  <c:v>44174.618055555555</c:v>
                </c:pt>
                <c:pt idx="211">
                  <c:v>44218.572916666664</c:v>
                </c:pt>
                <c:pt idx="212">
                  <c:v>44237.604166666664</c:v>
                </c:pt>
                <c:pt idx="213">
                  <c:v>44265.604166666664</c:v>
                </c:pt>
              </c:strCache>
            </c:strRef>
          </c:xVal>
          <c:yVal>
            <c:numRef>
              <c:f>'PA 2620-5-0042'!$R$3:$R$216</c:f>
              <c:numCache>
                <c:ptCount val="214"/>
                <c:pt idx="0">
                  <c:v>971.35</c:v>
                </c:pt>
                <c:pt idx="1">
                  <c:v>971.35</c:v>
                </c:pt>
                <c:pt idx="2">
                  <c:v>970.86</c:v>
                </c:pt>
                <c:pt idx="3">
                  <c:v>969.9</c:v>
                </c:pt>
                <c:pt idx="4">
                  <c:v>969.39</c:v>
                </c:pt>
                <c:pt idx="5">
                  <c:v>969.87</c:v>
                </c:pt>
                <c:pt idx="6">
                  <c:v>971.51</c:v>
                </c:pt>
                <c:pt idx="7">
                  <c:v>970.63</c:v>
                </c:pt>
                <c:pt idx="8">
                  <c:v>969.49</c:v>
                </c:pt>
                <c:pt idx="9">
                  <c:v>968.98</c:v>
                </c:pt>
                <c:pt idx="10">
                  <c:v>968.57</c:v>
                </c:pt>
                <c:pt idx="11">
                  <c:v>968.8</c:v>
                </c:pt>
                <c:pt idx="12">
                  <c:v>972.5</c:v>
                </c:pt>
                <c:pt idx="13">
                  <c:v>965.07</c:v>
                </c:pt>
                <c:pt idx="14">
                  <c:v>964.27</c:v>
                </c:pt>
                <c:pt idx="15">
                  <c:v>964.13</c:v>
                </c:pt>
                <c:pt idx="16">
                  <c:v>962.49</c:v>
                </c:pt>
                <c:pt idx="17">
                  <c:v>960.46</c:v>
                </c:pt>
                <c:pt idx="18">
                  <c:v>960.11</c:v>
                </c:pt>
                <c:pt idx="19">
                  <c:v>958.78</c:v>
                </c:pt>
                <c:pt idx="20">
                  <c:v>958.9</c:v>
                </c:pt>
                <c:pt idx="21">
                  <c:v>958.63</c:v>
                </c:pt>
                <c:pt idx="22">
                  <c:v>957.84</c:v>
                </c:pt>
                <c:pt idx="23">
                  <c:v>957.199999999999</c:v>
                </c:pt>
                <c:pt idx="24">
                  <c:v>958.55</c:v>
                </c:pt>
                <c:pt idx="25">
                  <c:v>958.89</c:v>
                </c:pt>
                <c:pt idx="26">
                  <c:v>958.35</c:v>
                </c:pt>
                <c:pt idx="27">
                  <c:v>958</c:v>
                </c:pt>
                <c:pt idx="28">
                  <c:v>958.04</c:v>
                </c:pt>
                <c:pt idx="29">
                  <c:v>958.19</c:v>
                </c:pt>
                <c:pt idx="30">
                  <c:v>956.87</c:v>
                </c:pt>
                <c:pt idx="31">
                  <c:v>957.949999999999</c:v>
                </c:pt>
                <c:pt idx="32">
                  <c:v>956.699999999999</c:v>
                </c:pt>
                <c:pt idx="33">
                  <c:v>956.3</c:v>
                </c:pt>
                <c:pt idx="34">
                  <c:v>966.51</c:v>
                </c:pt>
                <c:pt idx="35">
                  <c:v>964.84</c:v>
                </c:pt>
                <c:pt idx="36">
                  <c:v>963.21</c:v>
                </c:pt>
                <c:pt idx="37">
                  <c:v>967.6</c:v>
                </c:pt>
                <c:pt idx="38">
                  <c:v>964.579999999999</c:v>
                </c:pt>
                <c:pt idx="39">
                  <c:v>964.93</c:v>
                </c:pt>
                <c:pt idx="40">
                  <c:v>964.42</c:v>
                </c:pt>
                <c:pt idx="41">
                  <c:v>965.8</c:v>
                </c:pt>
                <c:pt idx="42">
                  <c:v>966.55</c:v>
                </c:pt>
                <c:pt idx="43">
                  <c:v>965.07</c:v>
                </c:pt>
                <c:pt idx="44">
                  <c:v>964.18</c:v>
                </c:pt>
                <c:pt idx="45">
                  <c:v>962.87</c:v>
                </c:pt>
                <c:pt idx="46">
                  <c:v>962.449999999999</c:v>
                </c:pt>
                <c:pt idx="47">
                  <c:v>961.699999999999</c:v>
                </c:pt>
                <c:pt idx="48">
                  <c:v>962.79</c:v>
                </c:pt>
                <c:pt idx="49">
                  <c:v>962.78</c:v>
                </c:pt>
                <c:pt idx="50">
                  <c:v>962.22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2620-5-0042'!$A$3:$A$216</c:f>
              <c:strCache>
                <c:ptCount val="214"/>
                <c:pt idx="0">
                  <c:v>33008</c:v>
                </c:pt>
                <c:pt idx="1">
                  <c:v>33011</c:v>
                </c:pt>
                <c:pt idx="2">
                  <c:v>33037</c:v>
                </c:pt>
                <c:pt idx="3">
                  <c:v>33078</c:v>
                </c:pt>
                <c:pt idx="4">
                  <c:v>33110</c:v>
                </c:pt>
                <c:pt idx="5">
                  <c:v>33137</c:v>
                </c:pt>
                <c:pt idx="6">
                  <c:v>33170</c:v>
                </c:pt>
                <c:pt idx="7">
                  <c:v>33204</c:v>
                </c:pt>
                <c:pt idx="8">
                  <c:v>33233</c:v>
                </c:pt>
                <c:pt idx="9">
                  <c:v>33262</c:v>
                </c:pt>
                <c:pt idx="10">
                  <c:v>33297</c:v>
                </c:pt>
                <c:pt idx="11">
                  <c:v>33323</c:v>
                </c:pt>
                <c:pt idx="12">
                  <c:v>33358</c:v>
                </c:pt>
                <c:pt idx="13">
                  <c:v>33989</c:v>
                </c:pt>
                <c:pt idx="14">
                  <c:v>34045</c:v>
                </c:pt>
                <c:pt idx="15">
                  <c:v>34060</c:v>
                </c:pt>
                <c:pt idx="16">
                  <c:v>34262</c:v>
                </c:pt>
                <c:pt idx="17">
                  <c:v>34432</c:v>
                </c:pt>
                <c:pt idx="18">
                  <c:v>34506</c:v>
                </c:pt>
                <c:pt idx="19">
                  <c:v>34636</c:v>
                </c:pt>
                <c:pt idx="20">
                  <c:v>34662</c:v>
                </c:pt>
                <c:pt idx="21">
                  <c:v>34695</c:v>
                </c:pt>
                <c:pt idx="22">
                  <c:v>34787</c:v>
                </c:pt>
                <c:pt idx="23">
                  <c:v>34838</c:v>
                </c:pt>
                <c:pt idx="24">
                  <c:v>34900</c:v>
                </c:pt>
                <c:pt idx="25">
                  <c:v>34956</c:v>
                </c:pt>
                <c:pt idx="26">
                  <c:v>34998</c:v>
                </c:pt>
                <c:pt idx="27">
                  <c:v>35059</c:v>
                </c:pt>
                <c:pt idx="28">
                  <c:v>35117</c:v>
                </c:pt>
                <c:pt idx="29">
                  <c:v>35181</c:v>
                </c:pt>
                <c:pt idx="30">
                  <c:v>35236</c:v>
                </c:pt>
                <c:pt idx="31">
                  <c:v>35313</c:v>
                </c:pt>
                <c:pt idx="32">
                  <c:v>35356</c:v>
                </c:pt>
                <c:pt idx="33">
                  <c:v>35404</c:v>
                </c:pt>
                <c:pt idx="34">
                  <c:v>35481</c:v>
                </c:pt>
                <c:pt idx="35">
                  <c:v>35549</c:v>
                </c:pt>
                <c:pt idx="36">
                  <c:v>35628</c:v>
                </c:pt>
                <c:pt idx="37">
                  <c:v>35683</c:v>
                </c:pt>
                <c:pt idx="38">
                  <c:v>35745</c:v>
                </c:pt>
                <c:pt idx="39">
                  <c:v>35835</c:v>
                </c:pt>
                <c:pt idx="40">
                  <c:v>35891</c:v>
                </c:pt>
                <c:pt idx="41">
                  <c:v>35964</c:v>
                </c:pt>
                <c:pt idx="42">
                  <c:v>36041</c:v>
                </c:pt>
                <c:pt idx="43">
                  <c:v>36091</c:v>
                </c:pt>
                <c:pt idx="44">
                  <c:v>36139</c:v>
                </c:pt>
                <c:pt idx="45">
                  <c:v>36224</c:v>
                </c:pt>
                <c:pt idx="46">
                  <c:v>36307</c:v>
                </c:pt>
                <c:pt idx="47">
                  <c:v>36381</c:v>
                </c:pt>
                <c:pt idx="48">
                  <c:v>36441</c:v>
                </c:pt>
                <c:pt idx="49">
                  <c:v>36522</c:v>
                </c:pt>
                <c:pt idx="50">
                  <c:v>36581</c:v>
                </c:pt>
                <c:pt idx="51">
                  <c:v>39015</c:v>
                </c:pt>
                <c:pt idx="52">
                  <c:v>39167.663194444445</c:v>
                </c:pt>
                <c:pt idx="53">
                  <c:v>39210.71875</c:v>
                </c:pt>
                <c:pt idx="54">
                  <c:v>39238.552083333336</c:v>
                </c:pt>
                <c:pt idx="55">
                  <c:v>39266.76388888889</c:v>
                </c:pt>
                <c:pt idx="56">
                  <c:v>39301.729166666664</c:v>
                </c:pt>
                <c:pt idx="57">
                  <c:v>39329.74652777778</c:v>
                </c:pt>
                <c:pt idx="58">
                  <c:v>39357.711805555555</c:v>
                </c:pt>
                <c:pt idx="59">
                  <c:v>39392.618055555555</c:v>
                </c:pt>
                <c:pt idx="60">
                  <c:v>39420.604166666664</c:v>
                </c:pt>
                <c:pt idx="61">
                  <c:v>39456.68402777778</c:v>
                </c:pt>
                <c:pt idx="62">
                  <c:v>39483.69097222222</c:v>
                </c:pt>
                <c:pt idx="63">
                  <c:v>39511.67361111111</c:v>
                </c:pt>
                <c:pt idx="64">
                  <c:v>39540.65625</c:v>
                </c:pt>
                <c:pt idx="65">
                  <c:v>39574.6875</c:v>
                </c:pt>
                <c:pt idx="66">
                  <c:v>39602.71875</c:v>
                </c:pt>
                <c:pt idx="67">
                  <c:v>39637.677083333336</c:v>
                </c:pt>
                <c:pt idx="68">
                  <c:v>39664.788194444445</c:v>
                </c:pt>
                <c:pt idx="69">
                  <c:v>39693.67361111111</c:v>
                </c:pt>
                <c:pt idx="70">
                  <c:v>39728.666666666664</c:v>
                </c:pt>
                <c:pt idx="71">
                  <c:v>39756.666666666664</c:v>
                </c:pt>
                <c:pt idx="72">
                  <c:v>39784.635416666664</c:v>
                </c:pt>
                <c:pt idx="73">
                  <c:v>39826.62152777778</c:v>
                </c:pt>
                <c:pt idx="74">
                  <c:v>39854.631944444445</c:v>
                </c:pt>
                <c:pt idx="75">
                  <c:v>39882.65277777778</c:v>
                </c:pt>
                <c:pt idx="76">
                  <c:v>39917.666666666664</c:v>
                </c:pt>
                <c:pt idx="77">
                  <c:v>39938.5625</c:v>
                </c:pt>
                <c:pt idx="78">
                  <c:v>39974.73611111111</c:v>
                </c:pt>
                <c:pt idx="79">
                  <c:v>40002.205555555556</c:v>
                </c:pt>
                <c:pt idx="80">
                  <c:v>40028.791666666664</c:v>
                </c:pt>
                <c:pt idx="81">
                  <c:v>40057.805555555555</c:v>
                </c:pt>
                <c:pt idx="82">
                  <c:v>40105.73611111111</c:v>
                </c:pt>
                <c:pt idx="83">
                  <c:v>40134.65972222222</c:v>
                </c:pt>
                <c:pt idx="84">
                  <c:v>40157.680555555555</c:v>
                </c:pt>
                <c:pt idx="85">
                  <c:v>40227.5</c:v>
                </c:pt>
                <c:pt idx="86">
                  <c:v>40260.447916666664</c:v>
                </c:pt>
                <c:pt idx="87">
                  <c:v>40281.5</c:v>
                </c:pt>
                <c:pt idx="88">
                  <c:v>40309.427083333336</c:v>
                </c:pt>
                <c:pt idx="89">
                  <c:v>40338.618055555555</c:v>
                </c:pt>
                <c:pt idx="90">
                  <c:v>40368.555555555555</c:v>
                </c:pt>
                <c:pt idx="91">
                  <c:v>40400.75347222222</c:v>
                </c:pt>
                <c:pt idx="92">
                  <c:v>40498.375</c:v>
                </c:pt>
                <c:pt idx="93">
                  <c:v>40673.541666666664</c:v>
                </c:pt>
                <c:pt idx="94">
                  <c:v>40738.458333333336</c:v>
                </c:pt>
                <c:pt idx="95">
                  <c:v>40763.472916666666</c:v>
                </c:pt>
                <c:pt idx="96">
                  <c:v>40799.46875</c:v>
                </c:pt>
                <c:pt idx="97">
                  <c:v>40827.47222222222</c:v>
                </c:pt>
                <c:pt idx="98">
                  <c:v>40855.47222222222</c:v>
                </c:pt>
                <c:pt idx="99">
                  <c:v>40889.51388888889</c:v>
                </c:pt>
                <c:pt idx="100">
                  <c:v>40928.51388888889</c:v>
                </c:pt>
                <c:pt idx="101">
                  <c:v>40952.46875</c:v>
                </c:pt>
                <c:pt idx="102">
                  <c:v>40980.46527777778</c:v>
                </c:pt>
                <c:pt idx="103">
                  <c:v>41016.47222222222</c:v>
                </c:pt>
                <c:pt idx="104">
                  <c:v>41037.5</c:v>
                </c:pt>
                <c:pt idx="105">
                  <c:v>41045.645833333336</c:v>
                </c:pt>
                <c:pt idx="106">
                  <c:v>41066.510416666664</c:v>
                </c:pt>
                <c:pt idx="107">
                  <c:v>41099.520833333336</c:v>
                </c:pt>
                <c:pt idx="108">
                  <c:v>41127.520833333336</c:v>
                </c:pt>
                <c:pt idx="109">
                  <c:v>41155.510416666664</c:v>
                </c:pt>
                <c:pt idx="110">
                  <c:v>41186.510416666664</c:v>
                </c:pt>
                <c:pt idx="111">
                  <c:v>41211.625</c:v>
                </c:pt>
                <c:pt idx="112">
                  <c:v>41220.510416666664</c:v>
                </c:pt>
                <c:pt idx="113">
                  <c:v>41247.510416666664</c:v>
                </c:pt>
                <c:pt idx="114">
                  <c:v>41282.5625</c:v>
                </c:pt>
                <c:pt idx="115">
                  <c:v>41309.5625</c:v>
                </c:pt>
                <c:pt idx="116">
                  <c:v>41338.583333333336</c:v>
                </c:pt>
                <c:pt idx="117">
                  <c:v>41372.52777777778</c:v>
                </c:pt>
                <c:pt idx="118">
                  <c:v>41407.552083333336</c:v>
                </c:pt>
                <c:pt idx="119">
                  <c:v>41438.55902777778</c:v>
                </c:pt>
                <c:pt idx="120">
                  <c:v>41449.51736111111</c:v>
                </c:pt>
                <c:pt idx="121">
                  <c:v>41463.541666666664</c:v>
                </c:pt>
                <c:pt idx="122">
                  <c:v>41493.56597222222</c:v>
                </c:pt>
                <c:pt idx="123">
                  <c:v>41526.569444444445</c:v>
                </c:pt>
                <c:pt idx="124">
                  <c:v>41554.541666666664</c:v>
                </c:pt>
                <c:pt idx="125">
                  <c:v>41590.54861111111</c:v>
                </c:pt>
                <c:pt idx="126">
                  <c:v>41610.555555555555</c:v>
                </c:pt>
                <c:pt idx="127">
                  <c:v>41653.583333333336</c:v>
                </c:pt>
                <c:pt idx="128">
                  <c:v>41681.57638888889</c:v>
                </c:pt>
                <c:pt idx="129">
                  <c:v>41708.569444444445</c:v>
                </c:pt>
                <c:pt idx="130">
                  <c:v>41736.541666666664</c:v>
                </c:pt>
                <c:pt idx="131">
                  <c:v>41771.57638888889</c:v>
                </c:pt>
                <c:pt idx="132">
                  <c:v>41810.57986111111</c:v>
                </c:pt>
                <c:pt idx="133">
                  <c:v>41827.583333333336</c:v>
                </c:pt>
                <c:pt idx="134">
                  <c:v>41856.57638888889</c:v>
                </c:pt>
                <c:pt idx="135">
                  <c:v>41891.54861111111</c:v>
                </c:pt>
                <c:pt idx="136">
                  <c:v>41918.54861111111</c:v>
                </c:pt>
                <c:pt idx="137">
                  <c:v>41953.583333333336</c:v>
                </c:pt>
                <c:pt idx="138">
                  <c:v>41982.54861111111</c:v>
                </c:pt>
                <c:pt idx="139">
                  <c:v>42012.569444444445</c:v>
                </c:pt>
                <c:pt idx="140">
                  <c:v>42046.5625</c:v>
                </c:pt>
                <c:pt idx="141">
                  <c:v>42072.635416666664</c:v>
                </c:pt>
                <c:pt idx="142">
                  <c:v>42100.54861111111</c:v>
                </c:pt>
                <c:pt idx="143">
                  <c:v>42142.583333333336</c:v>
                </c:pt>
                <c:pt idx="144">
                  <c:v>42163.53472222222</c:v>
                </c:pt>
                <c:pt idx="145">
                  <c:v>42212.631944444445</c:v>
                </c:pt>
                <c:pt idx="146">
                  <c:v>42219.63888888889</c:v>
                </c:pt>
                <c:pt idx="147">
                  <c:v>42256.63888888889</c:v>
                </c:pt>
                <c:pt idx="148">
                  <c:v>42290.63888888889</c:v>
                </c:pt>
                <c:pt idx="149">
                  <c:v>42317.631944444445</c:v>
                </c:pt>
                <c:pt idx="150">
                  <c:v>42352.635416666664</c:v>
                </c:pt>
                <c:pt idx="151">
                  <c:v>42380.64236111111</c:v>
                </c:pt>
                <c:pt idx="152">
                  <c:v>42409.54861111111</c:v>
                </c:pt>
                <c:pt idx="153">
                  <c:v>42438.64236111111</c:v>
                </c:pt>
                <c:pt idx="154">
                  <c:v>42469.54861111111</c:v>
                </c:pt>
                <c:pt idx="155">
                  <c:v>42500.635416666664</c:v>
                </c:pt>
                <c:pt idx="156">
                  <c:v>42524.63888888889</c:v>
                </c:pt>
                <c:pt idx="157">
                  <c:v>42556.63888888889</c:v>
                </c:pt>
                <c:pt idx="158">
                  <c:v>42585.583333333336</c:v>
                </c:pt>
                <c:pt idx="159">
                  <c:v>42618.635416666664</c:v>
                </c:pt>
                <c:pt idx="160">
                  <c:v>42647.631944444445</c:v>
                </c:pt>
                <c:pt idx="161">
                  <c:v>42682.63888888889</c:v>
                </c:pt>
                <c:pt idx="162">
                  <c:v>42718.63888888889</c:v>
                </c:pt>
                <c:pt idx="163">
                  <c:v>42745.57638888889</c:v>
                </c:pt>
                <c:pt idx="164">
                  <c:v>42780.635416666664</c:v>
                </c:pt>
                <c:pt idx="165">
                  <c:v>42800.57638888889</c:v>
                </c:pt>
                <c:pt idx="166">
                  <c:v>42836.552083333336</c:v>
                </c:pt>
                <c:pt idx="167">
                  <c:v>42864.57638888889</c:v>
                </c:pt>
                <c:pt idx="168">
                  <c:v>42895.57638888889</c:v>
                </c:pt>
                <c:pt idx="169">
                  <c:v>42926.63888888889</c:v>
                </c:pt>
                <c:pt idx="170">
                  <c:v>42954.55902777778</c:v>
                </c:pt>
                <c:pt idx="171">
                  <c:v>42983.552083333336</c:v>
                </c:pt>
                <c:pt idx="172">
                  <c:v>43019.541666666664</c:v>
                </c:pt>
                <c:pt idx="173">
                  <c:v>43046.631944444445</c:v>
                </c:pt>
                <c:pt idx="174">
                  <c:v>43080.56597222222</c:v>
                </c:pt>
                <c:pt idx="175">
                  <c:v>43108.57638888889</c:v>
                </c:pt>
                <c:pt idx="176">
                  <c:v>43143.63888888889</c:v>
                </c:pt>
                <c:pt idx="177">
                  <c:v>43166.625</c:v>
                </c:pt>
                <c:pt idx="178">
                  <c:v>43200.57638888889</c:v>
                </c:pt>
                <c:pt idx="179">
                  <c:v>43227.583333333336</c:v>
                </c:pt>
                <c:pt idx="180">
                  <c:v>43256.586805555555</c:v>
                </c:pt>
                <c:pt idx="181">
                  <c:v>43290.59027777778</c:v>
                </c:pt>
                <c:pt idx="182">
                  <c:v>43318.59027777778</c:v>
                </c:pt>
                <c:pt idx="183">
                  <c:v>43360.59375</c:v>
                </c:pt>
                <c:pt idx="184">
                  <c:v>43382.59722222222</c:v>
                </c:pt>
                <c:pt idx="185">
                  <c:v>43410.600694444445</c:v>
                </c:pt>
                <c:pt idx="186">
                  <c:v>43446.604166666664</c:v>
                </c:pt>
                <c:pt idx="187">
                  <c:v>43474.600694444445</c:v>
                </c:pt>
                <c:pt idx="188">
                  <c:v>43508.604166666664</c:v>
                </c:pt>
                <c:pt idx="189">
                  <c:v>43536.604166666664</c:v>
                </c:pt>
                <c:pt idx="190">
                  <c:v>43565.604166666664</c:v>
                </c:pt>
                <c:pt idx="191">
                  <c:v>43591.60763888889</c:v>
                </c:pt>
                <c:pt idx="192">
                  <c:v>43634.604166666664</c:v>
                </c:pt>
                <c:pt idx="193">
                  <c:v>43654.604166666664</c:v>
                </c:pt>
                <c:pt idx="194">
                  <c:v>43682.604166666664</c:v>
                </c:pt>
                <c:pt idx="195">
                  <c:v>43718.604166666664</c:v>
                </c:pt>
                <c:pt idx="196">
                  <c:v>43745.604166666664</c:v>
                </c:pt>
                <c:pt idx="197">
                  <c:v>43780.604166666664</c:v>
                </c:pt>
                <c:pt idx="198">
                  <c:v>43809.604166666664</c:v>
                </c:pt>
                <c:pt idx="199">
                  <c:v>43837.604166666664</c:v>
                </c:pt>
                <c:pt idx="200">
                  <c:v>43866.604166666664</c:v>
                </c:pt>
                <c:pt idx="201">
                  <c:v>43899.510416666664</c:v>
                </c:pt>
                <c:pt idx="202">
                  <c:v>43948.5625</c:v>
                </c:pt>
                <c:pt idx="203">
                  <c:v>43965.614583333336</c:v>
                </c:pt>
                <c:pt idx="204">
                  <c:v>43993.569444444445</c:v>
                </c:pt>
                <c:pt idx="205">
                  <c:v>44020.555555555555</c:v>
                </c:pt>
                <c:pt idx="206">
                  <c:v>44055.569444444445</c:v>
                </c:pt>
                <c:pt idx="207">
                  <c:v>44077.55902777778</c:v>
                </c:pt>
                <c:pt idx="208">
                  <c:v>44112.572916666664</c:v>
                </c:pt>
                <c:pt idx="209">
                  <c:v>44140.604166666664</c:v>
                </c:pt>
                <c:pt idx="210">
                  <c:v>44174.618055555555</c:v>
                </c:pt>
                <c:pt idx="211">
                  <c:v>44218.572916666664</c:v>
                </c:pt>
                <c:pt idx="212">
                  <c:v>44237.604166666664</c:v>
                </c:pt>
                <c:pt idx="213">
                  <c:v>44265.604166666664</c:v>
                </c:pt>
              </c:strCache>
            </c:strRef>
          </c:xVal>
          <c:yVal>
            <c:numRef>
              <c:f>'PA 2620-5-0042'!$S$3:$S$216</c:f>
              <c:numCache>
                <c:ptCount val="2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</c:numCache>
            </c:numRef>
          </c:yVal>
          <c:smooth val="0"/>
        </c:ser>
        <c:axId val="24081198"/>
        <c:axId val="15404191"/>
      </c:scatterChart>
      <c:valAx>
        <c:axId val="24081198"/>
        <c:scaling>
          <c:orientation val="minMax"/>
          <c:min val="32782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04191"/>
        <c:crosses val="autoZero"/>
        <c:crossBetween val="midCat"/>
        <c:dispUnits/>
        <c:majorUnit val="365.25"/>
        <c:minorUnit val="365.25"/>
      </c:valAx>
      <c:valAx>
        <c:axId val="15404191"/>
        <c:scaling>
          <c:orientation val="minMax"/>
          <c:min val="9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81198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75"/>
          <c:y val="0.952"/>
          <c:w val="0.564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2620-5-0042 (OJOS NEGROS. LOMA GORDA MMA)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2620-5-0042'!$Z$3:$Z$14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2620-5-0042'!$AD$3:$AD$14</c:f>
              <c:numCache>
                <c:ptCount val="12"/>
                <c:pt idx="0">
                  <c:v>22</c:v>
                </c:pt>
                <c:pt idx="1">
                  <c:v>17</c:v>
                </c:pt>
                <c:pt idx="2">
                  <c:v>19</c:v>
                </c:pt>
                <c:pt idx="3">
                  <c:v>14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axId val="4419992"/>
        <c:axId val="39779929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2620-5-0042'!$Z$3:$Z$14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2620-5-0042'!$AA$3:$AA$14</c:f>
              <c:numCache>
                <c:ptCount val="12"/>
                <c:pt idx="0">
                  <c:v>981.44</c:v>
                </c:pt>
                <c:pt idx="1">
                  <c:v>986.87</c:v>
                </c:pt>
                <c:pt idx="2">
                  <c:v>984.88</c:v>
                </c:pt>
                <c:pt idx="3">
                  <c:v>987.93</c:v>
                </c:pt>
                <c:pt idx="4">
                  <c:v>987.54</c:v>
                </c:pt>
                <c:pt idx="5">
                  <c:v>986.79</c:v>
                </c:pt>
                <c:pt idx="6">
                  <c:v>985.94</c:v>
                </c:pt>
                <c:pt idx="7">
                  <c:v>988.86</c:v>
                </c:pt>
                <c:pt idx="8">
                  <c:v>990.53</c:v>
                </c:pt>
                <c:pt idx="9">
                  <c:v>990.74</c:v>
                </c:pt>
                <c:pt idx="10">
                  <c:v>990.17</c:v>
                </c:pt>
                <c:pt idx="11">
                  <c:v>979.99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2620-5-0042'!$Z$3:$Z$14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2620-5-0042'!$AB$3:$AB$14</c:f>
              <c:numCache>
                <c:ptCount val="12"/>
                <c:pt idx="0">
                  <c:v>956.699999999999</c:v>
                </c:pt>
                <c:pt idx="1">
                  <c:v>958.9</c:v>
                </c:pt>
                <c:pt idx="2">
                  <c:v>956.3</c:v>
                </c:pt>
                <c:pt idx="3">
                  <c:v>964.56</c:v>
                </c:pt>
                <c:pt idx="4">
                  <c:v>958.04</c:v>
                </c:pt>
                <c:pt idx="5">
                  <c:v>957.84</c:v>
                </c:pt>
                <c:pt idx="6">
                  <c:v>958.19</c:v>
                </c:pt>
                <c:pt idx="7">
                  <c:v>957.199999999999</c:v>
                </c:pt>
                <c:pt idx="8">
                  <c:v>956.87</c:v>
                </c:pt>
                <c:pt idx="9">
                  <c:v>958.55</c:v>
                </c:pt>
                <c:pt idx="10">
                  <c:v>961.699999999999</c:v>
                </c:pt>
                <c:pt idx="11">
                  <c:v>957.949999999999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2620-5-0042'!$Z$3:$Z$14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2620-5-0042'!$AC$3:$AC$14</c:f>
              <c:numCache>
                <c:ptCount val="12"/>
                <c:pt idx="0">
                  <c:v>969.0536363636362</c:v>
                </c:pt>
                <c:pt idx="1">
                  <c:v>972.3370588235293</c:v>
                </c:pt>
                <c:pt idx="2">
                  <c:v>969.6689473684212</c:v>
                </c:pt>
                <c:pt idx="3">
                  <c:v>971.9464285714284</c:v>
                </c:pt>
                <c:pt idx="4">
                  <c:v>970.7094444444442</c:v>
                </c:pt>
                <c:pt idx="5">
                  <c:v>970.6627777777778</c:v>
                </c:pt>
                <c:pt idx="6">
                  <c:v>970.1172222222218</c:v>
                </c:pt>
                <c:pt idx="7">
                  <c:v>972.39</c:v>
                </c:pt>
                <c:pt idx="8">
                  <c:v>972.0688888888888</c:v>
                </c:pt>
                <c:pt idx="9">
                  <c:v>972.8441176470587</c:v>
                </c:pt>
                <c:pt idx="10">
                  <c:v>973.321875</c:v>
                </c:pt>
                <c:pt idx="11">
                  <c:v>970.1366666666668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2620-5-0042'!$Z$3:$Z$14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2620-5-0042'!$AE$3:$AE$14</c:f>
              <c:numCache>
                <c:ptCount val="12"/>
                <c:pt idx="0">
                  <c:v>970.31</c:v>
                </c:pt>
                <c:pt idx="1">
                  <c:v>969.9</c:v>
                </c:pt>
                <c:pt idx="2">
                  <c:v>969.78</c:v>
                </c:pt>
                <c:pt idx="3">
                  <c:v>969.73</c:v>
                </c:pt>
                <c:pt idx="4">
                  <c:v>970.17</c:v>
                </c:pt>
                <c:pt idx="5">
                  <c:v>970.04</c:v>
                </c:pt>
                <c:pt idx="6">
                  <c:v>973.67</c:v>
                </c:pt>
                <c:pt idx="7">
                  <c:v>975.02</c:v>
                </c:pt>
                <c:pt idx="8">
                  <c:v>976.6</c:v>
                </c:pt>
                <c:pt idx="9">
                  <c:v>976.72</c:v>
                </c:pt>
                <c:pt idx="10">
                  <c:v>977.25</c:v>
                </c:pt>
                <c:pt idx="11">
                  <c:v>977.27</c:v>
                </c:pt>
              </c:numCache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  <c:min val="9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75042"/>
        <c:crossesAt val="1"/>
        <c:crossBetween val="between"/>
        <c:dispUnits/>
        <c:minorUnit val="1"/>
      </c:valAx>
      <c:catAx>
        <c:axId val="4419992"/>
        <c:scaling>
          <c:orientation val="minMax"/>
        </c:scaling>
        <c:axPos val="b"/>
        <c:delete val="1"/>
        <c:majorTickMark val="out"/>
        <c:minorTickMark val="none"/>
        <c:tickLblPos val="none"/>
        <c:crossAx val="39779929"/>
        <c:crosses val="autoZero"/>
        <c:auto val="1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992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2620-5-0042 (OJOS NEGROS. LOMA GORDA MMA)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2620-5-0042'!$Z$3:$Z$14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2620-5-0042'!$AG$3:$AG$14</c:f>
              <c:numCache>
                <c:ptCount val="12"/>
                <c:pt idx="0">
                  <c:v>0.5507155963302787</c:v>
                </c:pt>
                <c:pt idx="1">
                  <c:v>0.40931576412905657</c:v>
                </c:pt>
                <c:pt idx="2">
                  <c:v>0.5036503927199698</c:v>
                </c:pt>
                <c:pt idx="3">
                  <c:v>0.34996615414370835</c:v>
                </c:pt>
                <c:pt idx="4">
                  <c:v>0.47871080903311386</c:v>
                </c:pt>
                <c:pt idx="5">
                  <c:v>0.4757159568476206</c:v>
                </c:pt>
                <c:pt idx="6">
                  <c:v>0.6122678276745984</c:v>
                </c:pt>
                <c:pt idx="7">
                  <c:v>0.5798421372191861</c:v>
                </c:pt>
                <c:pt idx="8">
                  <c:v>0.622720433343368</c:v>
                </c:pt>
                <c:pt idx="9">
                  <c:v>0.6082897807579817</c:v>
                </c:pt>
                <c:pt idx="10">
                  <c:v>0.6165745446451765</c:v>
                </c:pt>
                <c:pt idx="11">
                  <c:v>0.8619756427604844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2620-5-0042'!$Z$3:$Z$14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2620-5-0042'!$AH$3:$AH$14</c:f>
              <c:numCache>
                <c:ptCount val="12"/>
                <c:pt idx="0">
                  <c:v>0.47065232065656465</c:v>
                </c:pt>
                <c:pt idx="1">
                  <c:v>0.45687876951672335</c:v>
                </c:pt>
                <c:pt idx="2">
                  <c:v>0.4528474862562816</c:v>
                </c:pt>
                <c:pt idx="3">
                  <c:v>0.4511677848977657</c:v>
                </c:pt>
                <c:pt idx="4">
                  <c:v>0.46594915685271654</c:v>
                </c:pt>
                <c:pt idx="5">
                  <c:v>0.4615819333205715</c:v>
                </c:pt>
                <c:pt idx="6">
                  <c:v>0.5635700239183614</c:v>
                </c:pt>
                <c:pt idx="7">
                  <c:v>0.5980855756295635</c:v>
                </c:pt>
                <c:pt idx="8">
                  <c:v>0.6384815546693412</c:v>
                </c:pt>
                <c:pt idx="9">
                  <c:v>0.641549603710337</c:v>
                </c:pt>
                <c:pt idx="10">
                  <c:v>0.6551001536414006</c:v>
                </c:pt>
                <c:pt idx="11">
                  <c:v>0.6556114951482328</c:v>
                </c:pt>
              </c:numCache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908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2620-5-0042'!$AI$2:$AI$37</c:f>
              <c:numCache/>
            </c:numRef>
          </c:cat>
          <c:val>
            <c:numRef>
              <c:f>'PA 2620-5-0042'!$AJ$2:$AJ$37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2620-5-0042'!$AI$2:$AI$37</c:f>
              <c:numCache/>
            </c:numRef>
          </c:cat>
          <c:val>
            <c:numRef>
              <c:f>'PA 2620-5-0042'!$AK$2:$AK$37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2620-5-0042'!$AI$2:$AI$37</c:f>
              <c:numCache/>
            </c:numRef>
          </c:cat>
          <c:val>
            <c:numRef>
              <c:f>'PA 2620-5-0042'!$AL$2:$AL$37</c:f>
              <c:numCache/>
            </c:numRef>
          </c:val>
          <c:smooth val="1"/>
        </c:ser>
        <c:marker val="1"/>
        <c:axId val="20577174"/>
        <c:axId val="50976839"/>
      </c:lineChart>
      <c:dateAx>
        <c:axId val="20577174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6839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097683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71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39947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28.0039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RIGHT(VLOOKUP("Extrapolado",$E$3:$N$216,10,FALSE),9)</f>
        <v>262050039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990.74</v>
      </c>
      <c r="AB2">
        <f>MIN(AB3:AB14)</f>
        <v>956.3</v>
      </c>
      <c r="AC2">
        <v>971.1835981308409</v>
      </c>
      <c r="AD2">
        <f>SUM(AD3:AD14)</f>
        <v>214</v>
      </c>
      <c r="AJ2" s="2"/>
      <c r="AK2" s="2"/>
      <c r="AL2" s="2"/>
    </row>
    <row r="3" spans="1:38" ht="12.75">
      <c r="A3" s="11">
        <v>33008</v>
      </c>
      <c r="B3" s="12">
        <v>971.35</v>
      </c>
      <c r="C3" s="12">
        <v>1021.27</v>
      </c>
      <c r="D3" s="12" t="s">
        <v>55</v>
      </c>
      <c r="E3" s="12" t="s">
        <v>56</v>
      </c>
      <c r="F3" t="s">
        <v>57</v>
      </c>
      <c r="G3">
        <v>49.92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971.35</v>
      </c>
      <c r="R3" s="10">
        <f>IF(EXACT(E3,"Extrapolado"),IF(B3=0,NA(),B3),NA())</f>
        <v>971.35</v>
      </c>
      <c r="S3" s="2" t="e">
        <f>IF(EXACT(F3,"SONDA AUTOMÁTICA"),IF(B3=0,NA(),B3),NA())</f>
        <v>#N/A</v>
      </c>
      <c r="Z3" t="s">
        <v>23</v>
      </c>
      <c r="AA3">
        <v>981.44</v>
      </c>
      <c r="AB3">
        <v>956.699999999999</v>
      </c>
      <c r="AC3">
        <v>969.0536363636362</v>
      </c>
      <c r="AD3">
        <v>22</v>
      </c>
      <c r="AE3">
        <v>970.31</v>
      </c>
      <c r="AF3">
        <v>1</v>
      </c>
      <c r="AG3">
        <f>IF(AE3&gt;=AC3,0.5*(1+((AE3-AC3)/(AA3-AC3))),(AE3-AB3)/(2*(AC3-AB3)))</f>
        <v>0.5507155963302787</v>
      </c>
      <c r="AH3">
        <f>IF(AE3&gt;=$AC$2,0.5*(1+((AE3-$AC$2)/($AA$2-$AC$2))),(AE3-$AB$2)/(2*($AC$2-$AB$2)))</f>
        <v>0.47065232065656465</v>
      </c>
      <c r="AJ3" s="2"/>
      <c r="AK3" s="2"/>
      <c r="AL3" s="2"/>
    </row>
    <row r="4" spans="1:38" ht="12.75">
      <c r="A4" s="11">
        <v>33011</v>
      </c>
      <c r="B4" s="12">
        <v>971.35</v>
      </c>
      <c r="C4" s="12">
        <v>1021.27</v>
      </c>
      <c r="D4" s="12" t="s">
        <v>55</v>
      </c>
      <c r="E4" s="12" t="s">
        <v>56</v>
      </c>
      <c r="F4" t="s">
        <v>57</v>
      </c>
      <c r="G4">
        <v>49.92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971.35</v>
      </c>
      <c r="R4" s="10">
        <f aca="true" t="shared" si="3" ref="R4:R67">IF(EXACT(E4,"Extrapolado"),IF(B4=0,NA(),B4),NA())</f>
        <v>971.35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986.87</v>
      </c>
      <c r="AB4">
        <v>958.9</v>
      </c>
      <c r="AC4">
        <v>972.3370588235293</v>
      </c>
      <c r="AD4">
        <v>17</v>
      </c>
      <c r="AE4">
        <v>969.9</v>
      </c>
      <c r="AF4">
        <v>1</v>
      </c>
      <c r="AG4">
        <f aca="true" t="shared" si="5" ref="AG4:AG14">IF(AE4&gt;=AC4,0.5*(1+((AE4-AC4)/(AA4-AC4))),(AE4-AB4)/(2*(AC4-AB4)))</f>
        <v>0.40931576412905657</v>
      </c>
      <c r="AH4">
        <f aca="true" t="shared" si="6" ref="AH4:AH14">IF(AE4&gt;=$AC$2,0.5*(1+((AE4-$AC$2)/($AA$2-$AC$2))),(AE4-$AB$2)/(2*($AC$2-$AB$2)))</f>
        <v>0.45687876951672335</v>
      </c>
      <c r="AJ4" s="2"/>
      <c r="AK4" s="2"/>
      <c r="AL4" s="2"/>
    </row>
    <row r="5" spans="1:38" ht="12.75">
      <c r="A5" s="11">
        <v>33037</v>
      </c>
      <c r="B5" s="12">
        <v>970.86</v>
      </c>
      <c r="C5" s="12">
        <v>1021.27</v>
      </c>
      <c r="D5" s="12" t="s">
        <v>55</v>
      </c>
      <c r="E5" s="12" t="s">
        <v>56</v>
      </c>
      <c r="F5" t="s">
        <v>57</v>
      </c>
      <c r="G5">
        <v>50.41</v>
      </c>
      <c r="H5">
        <v>0</v>
      </c>
      <c r="K5" t="s">
        <v>58</v>
      </c>
      <c r="L5" t="s">
        <v>59</v>
      </c>
      <c r="M5" t="s">
        <v>60</v>
      </c>
      <c r="N5" t="s">
        <v>61</v>
      </c>
      <c r="O5" t="e">
        <f t="shared" si="0"/>
        <v>#N/A</v>
      </c>
      <c r="P5" t="e">
        <f t="shared" si="1"/>
        <v>#N/A</v>
      </c>
      <c r="Q5">
        <f t="shared" si="2"/>
        <v>970.86</v>
      </c>
      <c r="R5" s="10">
        <f t="shared" si="3"/>
        <v>970.86</v>
      </c>
      <c r="S5" s="2" t="e">
        <f t="shared" si="4"/>
        <v>#N/A</v>
      </c>
      <c r="Z5" t="s">
        <v>25</v>
      </c>
      <c r="AA5">
        <v>984.88</v>
      </c>
      <c r="AB5">
        <v>956.3</v>
      </c>
      <c r="AC5">
        <v>969.6689473684212</v>
      </c>
      <c r="AD5">
        <v>19</v>
      </c>
      <c r="AE5">
        <v>969.78</v>
      </c>
      <c r="AF5">
        <v>1</v>
      </c>
      <c r="AG5">
        <f t="shared" si="5"/>
        <v>0.5036503927199698</v>
      </c>
      <c r="AH5">
        <f t="shared" si="6"/>
        <v>0.4528474862562816</v>
      </c>
      <c r="AJ5" s="2"/>
      <c r="AK5" s="2"/>
      <c r="AL5" s="2"/>
    </row>
    <row r="6" spans="1:38" ht="12.75">
      <c r="A6" s="11">
        <v>33078</v>
      </c>
      <c r="B6" s="12">
        <v>969.9</v>
      </c>
      <c r="C6" s="12">
        <v>1021.27</v>
      </c>
      <c r="D6" s="12" t="s">
        <v>55</v>
      </c>
      <c r="E6" s="12" t="s">
        <v>56</v>
      </c>
      <c r="F6" t="s">
        <v>57</v>
      </c>
      <c r="G6">
        <v>51.37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 t="e">
        <f t="shared" si="1"/>
        <v>#N/A</v>
      </c>
      <c r="Q6">
        <f t="shared" si="2"/>
        <v>969.9</v>
      </c>
      <c r="R6" s="10">
        <f t="shared" si="3"/>
        <v>969.9</v>
      </c>
      <c r="S6" s="2" t="e">
        <f t="shared" si="4"/>
        <v>#N/A</v>
      </c>
      <c r="Z6" t="s">
        <v>26</v>
      </c>
      <c r="AA6">
        <v>987.93</v>
      </c>
      <c r="AB6">
        <v>964.56</v>
      </c>
      <c r="AC6">
        <v>971.9464285714284</v>
      </c>
      <c r="AD6">
        <v>14</v>
      </c>
      <c r="AE6">
        <v>969.73</v>
      </c>
      <c r="AF6">
        <v>1</v>
      </c>
      <c r="AG6">
        <f t="shared" si="5"/>
        <v>0.34996615414370835</v>
      </c>
      <c r="AH6">
        <f t="shared" si="6"/>
        <v>0.4511677848977657</v>
      </c>
      <c r="AJ6" s="2"/>
      <c r="AK6" s="2"/>
      <c r="AL6" s="2"/>
    </row>
    <row r="7" spans="1:38" ht="12.75">
      <c r="A7" s="11">
        <v>33110</v>
      </c>
      <c r="B7" s="12">
        <v>969.39</v>
      </c>
      <c r="C7" s="12">
        <v>1021.27</v>
      </c>
      <c r="D7" s="12" t="s">
        <v>55</v>
      </c>
      <c r="E7" s="12" t="s">
        <v>56</v>
      </c>
      <c r="F7" t="s">
        <v>57</v>
      </c>
      <c r="G7">
        <v>51.88</v>
      </c>
      <c r="H7">
        <v>0</v>
      </c>
      <c r="K7" t="s">
        <v>58</v>
      </c>
      <c r="L7" t="s">
        <v>59</v>
      </c>
      <c r="M7" t="s">
        <v>60</v>
      </c>
      <c r="N7" t="s">
        <v>61</v>
      </c>
      <c r="O7" t="e">
        <f t="shared" si="0"/>
        <v>#N/A</v>
      </c>
      <c r="P7" t="e">
        <f t="shared" si="1"/>
        <v>#N/A</v>
      </c>
      <c r="Q7">
        <f t="shared" si="2"/>
        <v>969.39</v>
      </c>
      <c r="R7" s="10">
        <f t="shared" si="3"/>
        <v>969.39</v>
      </c>
      <c r="S7" s="2" t="e">
        <f t="shared" si="4"/>
        <v>#N/A</v>
      </c>
      <c r="Y7" t="s">
        <v>35</v>
      </c>
      <c r="Z7" t="s">
        <v>27</v>
      </c>
      <c r="AA7">
        <v>987.54</v>
      </c>
      <c r="AB7">
        <v>958.04</v>
      </c>
      <c r="AC7">
        <v>970.7094444444442</v>
      </c>
      <c r="AD7">
        <v>18</v>
      </c>
      <c r="AE7">
        <v>970.17</v>
      </c>
      <c r="AF7">
        <v>1</v>
      </c>
      <c r="AG7">
        <f t="shared" si="5"/>
        <v>0.47871080903311386</v>
      </c>
      <c r="AH7">
        <f t="shared" si="6"/>
        <v>0.46594915685271654</v>
      </c>
      <c r="AJ7" s="2"/>
      <c r="AK7" s="2"/>
      <c r="AL7" s="2"/>
    </row>
    <row r="8" spans="1:38" ht="12.75">
      <c r="A8" s="11">
        <v>33137</v>
      </c>
      <c r="B8" s="12">
        <v>969.87</v>
      </c>
      <c r="C8" s="12">
        <v>1021.27</v>
      </c>
      <c r="D8" s="12" t="s">
        <v>55</v>
      </c>
      <c r="E8" s="12" t="s">
        <v>56</v>
      </c>
      <c r="F8" t="s">
        <v>57</v>
      </c>
      <c r="G8">
        <v>51.4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 t="e">
        <f t="shared" si="1"/>
        <v>#N/A</v>
      </c>
      <c r="Q8">
        <f t="shared" si="2"/>
        <v>969.87</v>
      </c>
      <c r="R8" s="10">
        <f t="shared" si="3"/>
        <v>969.87</v>
      </c>
      <c r="S8" s="2" t="e">
        <f t="shared" si="4"/>
        <v>#N/A</v>
      </c>
      <c r="Z8" t="s">
        <v>28</v>
      </c>
      <c r="AA8">
        <v>986.79</v>
      </c>
      <c r="AB8">
        <v>957.84</v>
      </c>
      <c r="AC8">
        <v>970.6627777777778</v>
      </c>
      <c r="AD8">
        <v>18</v>
      </c>
      <c r="AE8">
        <v>970.04</v>
      </c>
      <c r="AF8">
        <v>1</v>
      </c>
      <c r="AG8">
        <f t="shared" si="5"/>
        <v>0.4757159568476206</v>
      </c>
      <c r="AH8">
        <f t="shared" si="6"/>
        <v>0.4615819333205715</v>
      </c>
      <c r="AJ8" s="2"/>
      <c r="AK8" s="2"/>
      <c r="AL8" s="2"/>
    </row>
    <row r="9" spans="1:38" ht="12.75">
      <c r="A9" s="11">
        <v>33170</v>
      </c>
      <c r="B9" s="12">
        <v>971.51</v>
      </c>
      <c r="C9" s="12">
        <v>1021.27</v>
      </c>
      <c r="D9" s="12" t="s">
        <v>55</v>
      </c>
      <c r="E9" s="12" t="s">
        <v>56</v>
      </c>
      <c r="F9" t="s">
        <v>57</v>
      </c>
      <c r="G9">
        <v>49.76</v>
      </c>
      <c r="H9">
        <v>0</v>
      </c>
      <c r="K9" t="s">
        <v>58</v>
      </c>
      <c r="L9" t="s">
        <v>59</v>
      </c>
      <c r="M9" t="s">
        <v>60</v>
      </c>
      <c r="N9" t="s">
        <v>61</v>
      </c>
      <c r="O9" t="e">
        <f t="shared" si="0"/>
        <v>#N/A</v>
      </c>
      <c r="P9" t="e">
        <f t="shared" si="1"/>
        <v>#N/A</v>
      </c>
      <c r="Q9">
        <f t="shared" si="2"/>
        <v>971.51</v>
      </c>
      <c r="R9" s="10">
        <f t="shared" si="3"/>
        <v>971.51</v>
      </c>
      <c r="S9" s="2" t="e">
        <f t="shared" si="4"/>
        <v>#N/A</v>
      </c>
      <c r="Z9" t="s">
        <v>29</v>
      </c>
      <c r="AA9">
        <v>985.94</v>
      </c>
      <c r="AB9">
        <v>958.19</v>
      </c>
      <c r="AC9">
        <v>970.1172222222218</v>
      </c>
      <c r="AD9">
        <v>18</v>
      </c>
      <c r="AE9">
        <v>973.67</v>
      </c>
      <c r="AF9">
        <v>1</v>
      </c>
      <c r="AG9">
        <f t="shared" si="5"/>
        <v>0.6122678276745984</v>
      </c>
      <c r="AH9">
        <f t="shared" si="6"/>
        <v>0.5635700239183614</v>
      </c>
      <c r="AJ9" s="2"/>
      <c r="AK9" s="2"/>
      <c r="AL9" s="2"/>
    </row>
    <row r="10" spans="1:38" ht="12.75">
      <c r="A10" s="11">
        <v>33204</v>
      </c>
      <c r="B10" s="12">
        <v>970.63</v>
      </c>
      <c r="C10" s="12">
        <v>1021.27</v>
      </c>
      <c r="D10" s="12" t="s">
        <v>55</v>
      </c>
      <c r="E10" s="12" t="s">
        <v>56</v>
      </c>
      <c r="F10" t="s">
        <v>57</v>
      </c>
      <c r="G10">
        <v>50.64</v>
      </c>
      <c r="H10">
        <v>0</v>
      </c>
      <c r="K10" t="s">
        <v>58</v>
      </c>
      <c r="L10" t="s">
        <v>59</v>
      </c>
      <c r="M10" t="s">
        <v>60</v>
      </c>
      <c r="N10" t="s">
        <v>61</v>
      </c>
      <c r="O10" t="e">
        <f t="shared" si="0"/>
        <v>#N/A</v>
      </c>
      <c r="P10" t="e">
        <f t="shared" si="1"/>
        <v>#N/A</v>
      </c>
      <c r="Q10">
        <f t="shared" si="2"/>
        <v>970.63</v>
      </c>
      <c r="R10" s="10">
        <f t="shared" si="3"/>
        <v>970.63</v>
      </c>
      <c r="S10" s="2" t="e">
        <f t="shared" si="4"/>
        <v>#N/A</v>
      </c>
      <c r="Z10" t="s">
        <v>30</v>
      </c>
      <c r="AA10">
        <v>988.86</v>
      </c>
      <c r="AB10">
        <v>957.199999999999</v>
      </c>
      <c r="AC10">
        <v>972.39</v>
      </c>
      <c r="AD10">
        <v>19</v>
      </c>
      <c r="AE10">
        <v>975.02</v>
      </c>
      <c r="AF10">
        <v>1</v>
      </c>
      <c r="AG10">
        <f t="shared" si="5"/>
        <v>0.5798421372191861</v>
      </c>
      <c r="AH10">
        <f t="shared" si="6"/>
        <v>0.5980855756295635</v>
      </c>
      <c r="AJ10" s="2"/>
      <c r="AK10" s="2"/>
      <c r="AL10" s="2"/>
    </row>
    <row r="11" spans="1:38" ht="12.75">
      <c r="A11" s="11">
        <v>33233</v>
      </c>
      <c r="B11" s="12">
        <v>969.49</v>
      </c>
      <c r="C11" s="12">
        <v>1021.27</v>
      </c>
      <c r="D11" s="12" t="s">
        <v>55</v>
      </c>
      <c r="E11" s="12" t="s">
        <v>56</v>
      </c>
      <c r="F11" t="s">
        <v>57</v>
      </c>
      <c r="G11">
        <v>51.78</v>
      </c>
      <c r="H11">
        <v>0</v>
      </c>
      <c r="K11" t="s">
        <v>58</v>
      </c>
      <c r="L11" t="s">
        <v>59</v>
      </c>
      <c r="M11" t="s">
        <v>60</v>
      </c>
      <c r="N11" t="s">
        <v>61</v>
      </c>
      <c r="O11" t="e">
        <f t="shared" si="0"/>
        <v>#N/A</v>
      </c>
      <c r="P11" t="e">
        <f t="shared" si="1"/>
        <v>#N/A</v>
      </c>
      <c r="Q11">
        <f t="shared" si="2"/>
        <v>969.49</v>
      </c>
      <c r="R11" s="10">
        <f t="shared" si="3"/>
        <v>969.49</v>
      </c>
      <c r="S11" s="2" t="e">
        <f t="shared" si="4"/>
        <v>#N/A</v>
      </c>
      <c r="Z11" t="s">
        <v>31</v>
      </c>
      <c r="AA11">
        <v>990.53</v>
      </c>
      <c r="AB11">
        <v>956.87</v>
      </c>
      <c r="AC11">
        <v>972.0688888888888</v>
      </c>
      <c r="AD11">
        <v>18</v>
      </c>
      <c r="AE11">
        <v>976.6</v>
      </c>
      <c r="AF11">
        <v>1</v>
      </c>
      <c r="AG11">
        <f t="shared" si="5"/>
        <v>0.622720433343368</v>
      </c>
      <c r="AH11">
        <f t="shared" si="6"/>
        <v>0.6384815546693412</v>
      </c>
      <c r="AJ11" s="2"/>
      <c r="AK11" s="2"/>
      <c r="AL11" s="2"/>
    </row>
    <row r="12" spans="1:38" ht="12.75">
      <c r="A12" s="11">
        <v>33262</v>
      </c>
      <c r="B12" s="12">
        <v>968.98</v>
      </c>
      <c r="C12" s="12">
        <v>1021.27</v>
      </c>
      <c r="D12" s="12" t="s">
        <v>55</v>
      </c>
      <c r="E12" s="12" t="s">
        <v>56</v>
      </c>
      <c r="F12" t="s">
        <v>57</v>
      </c>
      <c r="G12">
        <v>52.29</v>
      </c>
      <c r="H12">
        <v>0</v>
      </c>
      <c r="K12" t="s">
        <v>58</v>
      </c>
      <c r="L12" t="s">
        <v>59</v>
      </c>
      <c r="M12" t="s">
        <v>60</v>
      </c>
      <c r="N12" t="s">
        <v>61</v>
      </c>
      <c r="O12" t="e">
        <f t="shared" si="0"/>
        <v>#N/A</v>
      </c>
      <c r="P12" t="e">
        <f t="shared" si="1"/>
        <v>#N/A</v>
      </c>
      <c r="Q12">
        <f t="shared" si="2"/>
        <v>968.98</v>
      </c>
      <c r="R12" s="10">
        <f t="shared" si="3"/>
        <v>968.98</v>
      </c>
      <c r="S12" s="2" t="e">
        <f t="shared" si="4"/>
        <v>#N/A</v>
      </c>
      <c r="Z12" t="s">
        <v>32</v>
      </c>
      <c r="AA12">
        <v>990.74</v>
      </c>
      <c r="AB12">
        <v>958.55</v>
      </c>
      <c r="AC12">
        <v>972.8441176470587</v>
      </c>
      <c r="AD12">
        <v>17</v>
      </c>
      <c r="AE12">
        <v>976.72</v>
      </c>
      <c r="AF12">
        <v>1</v>
      </c>
      <c r="AG12">
        <f t="shared" si="5"/>
        <v>0.6082897807579817</v>
      </c>
      <c r="AH12">
        <f t="shared" si="6"/>
        <v>0.641549603710337</v>
      </c>
      <c r="AJ12" s="2"/>
      <c r="AK12" s="2"/>
      <c r="AL12" s="2"/>
    </row>
    <row r="13" spans="1:38" ht="12.75">
      <c r="A13" s="11">
        <v>33297</v>
      </c>
      <c r="B13" s="12">
        <v>968.57</v>
      </c>
      <c r="C13" s="12">
        <v>1021.27</v>
      </c>
      <c r="D13" s="12" t="s">
        <v>55</v>
      </c>
      <c r="E13" s="12" t="s">
        <v>56</v>
      </c>
      <c r="F13" t="s">
        <v>57</v>
      </c>
      <c r="G13">
        <v>52.7</v>
      </c>
      <c r="H13">
        <v>0</v>
      </c>
      <c r="K13" t="s">
        <v>58</v>
      </c>
      <c r="L13" t="s">
        <v>59</v>
      </c>
      <c r="M13" t="s">
        <v>60</v>
      </c>
      <c r="N13" t="s">
        <v>61</v>
      </c>
      <c r="O13" t="e">
        <f t="shared" si="0"/>
        <v>#N/A</v>
      </c>
      <c r="P13" t="e">
        <f t="shared" si="1"/>
        <v>#N/A</v>
      </c>
      <c r="Q13">
        <f t="shared" si="2"/>
        <v>968.57</v>
      </c>
      <c r="R13" s="10">
        <f t="shared" si="3"/>
        <v>968.57</v>
      </c>
      <c r="S13" s="2" t="e">
        <f t="shared" si="4"/>
        <v>#N/A</v>
      </c>
      <c r="Z13" t="s">
        <v>33</v>
      </c>
      <c r="AA13">
        <v>990.17</v>
      </c>
      <c r="AB13">
        <v>961.699999999999</v>
      </c>
      <c r="AC13">
        <v>973.321875</v>
      </c>
      <c r="AD13">
        <v>16</v>
      </c>
      <c r="AE13">
        <v>977.25</v>
      </c>
      <c r="AF13">
        <v>1</v>
      </c>
      <c r="AG13">
        <f t="shared" si="5"/>
        <v>0.6165745446451765</v>
      </c>
      <c r="AH13">
        <f t="shared" si="6"/>
        <v>0.6551001536414006</v>
      </c>
      <c r="AJ13" s="2"/>
      <c r="AK13" s="2"/>
      <c r="AL13" s="2"/>
    </row>
    <row r="14" spans="1:38" ht="12.75">
      <c r="A14" s="11">
        <v>33323</v>
      </c>
      <c r="B14" s="12">
        <v>968.8</v>
      </c>
      <c r="C14" s="12">
        <v>1021.27</v>
      </c>
      <c r="D14" s="12" t="s">
        <v>55</v>
      </c>
      <c r="E14" s="12" t="s">
        <v>56</v>
      </c>
      <c r="F14" t="s">
        <v>57</v>
      </c>
      <c r="G14">
        <v>52.47</v>
      </c>
      <c r="H14">
        <v>0</v>
      </c>
      <c r="K14" t="s">
        <v>58</v>
      </c>
      <c r="L14" t="s">
        <v>59</v>
      </c>
      <c r="M14" t="s">
        <v>60</v>
      </c>
      <c r="N14" t="s">
        <v>61</v>
      </c>
      <c r="O14" t="e">
        <f t="shared" si="0"/>
        <v>#N/A</v>
      </c>
      <c r="P14" t="e">
        <f t="shared" si="1"/>
        <v>#N/A</v>
      </c>
      <c r="Q14">
        <f t="shared" si="2"/>
        <v>968.8</v>
      </c>
      <c r="R14" s="10">
        <f t="shared" si="3"/>
        <v>968.8</v>
      </c>
      <c r="S14" s="2" t="e">
        <f t="shared" si="4"/>
        <v>#N/A</v>
      </c>
      <c r="Z14" t="s">
        <v>34</v>
      </c>
      <c r="AA14">
        <v>979.99</v>
      </c>
      <c r="AB14">
        <v>957.949999999999</v>
      </c>
      <c r="AC14">
        <v>970.1366666666668</v>
      </c>
      <c r="AD14">
        <v>18</v>
      </c>
      <c r="AE14">
        <v>977.27</v>
      </c>
      <c r="AF14">
        <v>1</v>
      </c>
      <c r="AG14">
        <f t="shared" si="5"/>
        <v>0.8619756427604844</v>
      </c>
      <c r="AH14">
        <f t="shared" si="6"/>
        <v>0.6556114951482328</v>
      </c>
      <c r="AJ14" s="2"/>
      <c r="AK14" s="2"/>
      <c r="AL14" s="2"/>
    </row>
    <row r="15" spans="1:38" ht="12.75">
      <c r="A15" s="11">
        <v>33358</v>
      </c>
      <c r="B15" s="12">
        <v>972.5</v>
      </c>
      <c r="C15" s="12">
        <v>1021.27</v>
      </c>
      <c r="D15" s="12" t="s">
        <v>55</v>
      </c>
      <c r="E15" s="12" t="s">
        <v>56</v>
      </c>
      <c r="F15" t="s">
        <v>57</v>
      </c>
      <c r="G15">
        <v>48.77</v>
      </c>
      <c r="H15">
        <v>0</v>
      </c>
      <c r="K15" t="s">
        <v>58</v>
      </c>
      <c r="L15" t="s">
        <v>59</v>
      </c>
      <c r="M15" t="s">
        <v>60</v>
      </c>
      <c r="N15" t="s">
        <v>61</v>
      </c>
      <c r="O15" t="e">
        <f t="shared" si="0"/>
        <v>#N/A</v>
      </c>
      <c r="P15" t="e">
        <f t="shared" si="1"/>
        <v>#N/A</v>
      </c>
      <c r="Q15">
        <f t="shared" si="2"/>
        <v>972.5</v>
      </c>
      <c r="R15" s="10">
        <f t="shared" si="3"/>
        <v>972.5</v>
      </c>
      <c r="S15" s="2" t="e">
        <f t="shared" si="4"/>
        <v>#N/A</v>
      </c>
      <c r="AJ15" s="2"/>
      <c r="AK15" s="2"/>
      <c r="AL15" s="2"/>
    </row>
    <row r="16" spans="1:38" ht="12.75">
      <c r="A16" s="11">
        <v>33989</v>
      </c>
      <c r="B16" s="12">
        <v>965.07</v>
      </c>
      <c r="C16" s="12">
        <v>1021.27</v>
      </c>
      <c r="D16" s="12" t="s">
        <v>55</v>
      </c>
      <c r="E16" s="12" t="s">
        <v>56</v>
      </c>
      <c r="F16" t="s">
        <v>57</v>
      </c>
      <c r="G16">
        <v>56.2</v>
      </c>
      <c r="H16">
        <v>0</v>
      </c>
      <c r="K16" t="s">
        <v>58</v>
      </c>
      <c r="L16" t="s">
        <v>59</v>
      </c>
      <c r="M16" t="s">
        <v>60</v>
      </c>
      <c r="N16" t="s">
        <v>61</v>
      </c>
      <c r="O16" t="e">
        <f t="shared" si="0"/>
        <v>#N/A</v>
      </c>
      <c r="P16" t="e">
        <f t="shared" si="1"/>
        <v>#N/A</v>
      </c>
      <c r="Q16">
        <f t="shared" si="2"/>
        <v>965.07</v>
      </c>
      <c r="R16" s="10">
        <f t="shared" si="3"/>
        <v>965.07</v>
      </c>
      <c r="S16" s="2" t="e">
        <f t="shared" si="4"/>
        <v>#N/A</v>
      </c>
      <c r="AJ16" s="2"/>
      <c r="AK16" s="2"/>
      <c r="AL16" s="2"/>
    </row>
    <row r="17" spans="1:38" ht="12.75">
      <c r="A17" s="11">
        <v>34045</v>
      </c>
      <c r="B17" s="12">
        <v>964.27</v>
      </c>
      <c r="C17" s="12">
        <v>1021.27</v>
      </c>
      <c r="D17" s="12" t="s">
        <v>55</v>
      </c>
      <c r="E17" s="12" t="s">
        <v>56</v>
      </c>
      <c r="F17" t="s">
        <v>57</v>
      </c>
      <c r="G17">
        <v>57</v>
      </c>
      <c r="H17">
        <v>0</v>
      </c>
      <c r="K17" t="s">
        <v>58</v>
      </c>
      <c r="L17" t="s">
        <v>59</v>
      </c>
      <c r="M17" t="s">
        <v>60</v>
      </c>
      <c r="N17" t="s">
        <v>61</v>
      </c>
      <c r="O17" t="e">
        <f t="shared" si="0"/>
        <v>#N/A</v>
      </c>
      <c r="P17" t="e">
        <f t="shared" si="1"/>
        <v>#N/A</v>
      </c>
      <c r="Q17">
        <f t="shared" si="2"/>
        <v>964.27</v>
      </c>
      <c r="R17" s="10">
        <f t="shared" si="3"/>
        <v>964.27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34060</v>
      </c>
      <c r="B18" s="12">
        <v>964.13</v>
      </c>
      <c r="C18" s="12">
        <v>1021.27</v>
      </c>
      <c r="D18" s="12" t="s">
        <v>55</v>
      </c>
      <c r="E18" s="12" t="s">
        <v>56</v>
      </c>
      <c r="F18" t="s">
        <v>57</v>
      </c>
      <c r="G18">
        <v>57.14</v>
      </c>
      <c r="H18">
        <v>0</v>
      </c>
      <c r="K18" t="s">
        <v>58</v>
      </c>
      <c r="L18" t="s">
        <v>59</v>
      </c>
      <c r="M18" t="s">
        <v>60</v>
      </c>
      <c r="N18" t="s">
        <v>61</v>
      </c>
      <c r="O18" t="e">
        <f t="shared" si="0"/>
        <v>#N/A</v>
      </c>
      <c r="P18" t="e">
        <f t="shared" si="1"/>
        <v>#N/A</v>
      </c>
      <c r="Q18">
        <f t="shared" si="2"/>
        <v>964.13</v>
      </c>
      <c r="R18" s="10">
        <f t="shared" si="3"/>
        <v>964.13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34262</v>
      </c>
      <c r="B19" s="12">
        <v>962.49</v>
      </c>
      <c r="C19" s="12">
        <v>1021.27</v>
      </c>
      <c r="D19" s="12" t="s">
        <v>55</v>
      </c>
      <c r="E19" s="12" t="s">
        <v>56</v>
      </c>
      <c r="F19" t="s">
        <v>57</v>
      </c>
      <c r="G19">
        <v>58.78</v>
      </c>
      <c r="H19">
        <v>0</v>
      </c>
      <c r="K19" t="s">
        <v>58</v>
      </c>
      <c r="L19" t="s">
        <v>59</v>
      </c>
      <c r="M19" t="s">
        <v>60</v>
      </c>
      <c r="N19" t="s">
        <v>61</v>
      </c>
      <c r="O19" t="e">
        <f t="shared" si="0"/>
        <v>#N/A</v>
      </c>
      <c r="P19" t="e">
        <f t="shared" si="1"/>
        <v>#N/A</v>
      </c>
      <c r="Q19">
        <f t="shared" si="2"/>
        <v>962.49</v>
      </c>
      <c r="R19" s="10">
        <f t="shared" si="3"/>
        <v>962.49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34432</v>
      </c>
      <c r="B20" s="12">
        <v>960.46</v>
      </c>
      <c r="C20" s="12">
        <v>1021.27</v>
      </c>
      <c r="D20" s="12" t="s">
        <v>55</v>
      </c>
      <c r="E20" s="12" t="s">
        <v>56</v>
      </c>
      <c r="F20" t="s">
        <v>57</v>
      </c>
      <c r="G20">
        <v>60.8099999999999</v>
      </c>
      <c r="H20">
        <v>0</v>
      </c>
      <c r="K20" t="s">
        <v>58</v>
      </c>
      <c r="L20" t="s">
        <v>59</v>
      </c>
      <c r="M20" t="s">
        <v>60</v>
      </c>
      <c r="N20" t="s">
        <v>61</v>
      </c>
      <c r="O20" t="e">
        <f t="shared" si="0"/>
        <v>#N/A</v>
      </c>
      <c r="P20" t="e">
        <f t="shared" si="1"/>
        <v>#N/A</v>
      </c>
      <c r="Q20">
        <f t="shared" si="2"/>
        <v>960.46</v>
      </c>
      <c r="R20" s="10">
        <f t="shared" si="3"/>
        <v>960.46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34506</v>
      </c>
      <c r="B21" s="12">
        <v>960.11</v>
      </c>
      <c r="C21" s="12">
        <v>1021.27</v>
      </c>
      <c r="D21" s="12" t="s">
        <v>55</v>
      </c>
      <c r="E21" s="12" t="s">
        <v>56</v>
      </c>
      <c r="F21" t="s">
        <v>57</v>
      </c>
      <c r="G21">
        <v>61.16</v>
      </c>
      <c r="H21">
        <v>0</v>
      </c>
      <c r="K21" t="s">
        <v>58</v>
      </c>
      <c r="L21" t="s">
        <v>59</v>
      </c>
      <c r="M21" t="s">
        <v>60</v>
      </c>
      <c r="N21" t="s">
        <v>61</v>
      </c>
      <c r="O21" t="e">
        <f t="shared" si="0"/>
        <v>#N/A</v>
      </c>
      <c r="P21" t="e">
        <f t="shared" si="1"/>
        <v>#N/A</v>
      </c>
      <c r="Q21">
        <f t="shared" si="2"/>
        <v>960.11</v>
      </c>
      <c r="R21" s="10">
        <f t="shared" si="3"/>
        <v>960.11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34636</v>
      </c>
      <c r="B22" s="12">
        <v>958.78</v>
      </c>
      <c r="C22" s="12">
        <v>1021.27</v>
      </c>
      <c r="D22" s="12" t="s">
        <v>55</v>
      </c>
      <c r="E22" s="12" t="s">
        <v>56</v>
      </c>
      <c r="F22" t="s">
        <v>57</v>
      </c>
      <c r="G22">
        <v>62.49</v>
      </c>
      <c r="H22">
        <v>0</v>
      </c>
      <c r="K22" t="s">
        <v>58</v>
      </c>
      <c r="L22" t="s">
        <v>59</v>
      </c>
      <c r="M22" t="s">
        <v>60</v>
      </c>
      <c r="N22" t="s">
        <v>61</v>
      </c>
      <c r="O22" t="e">
        <f t="shared" si="0"/>
        <v>#N/A</v>
      </c>
      <c r="P22" t="e">
        <f t="shared" si="1"/>
        <v>#N/A</v>
      </c>
      <c r="Q22">
        <f t="shared" si="2"/>
        <v>958.78</v>
      </c>
      <c r="R22" s="10">
        <f t="shared" si="3"/>
        <v>958.78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34662</v>
      </c>
      <c r="B23" s="12">
        <v>958.9</v>
      </c>
      <c r="C23" s="12">
        <v>1021.27</v>
      </c>
      <c r="D23" s="12" t="s">
        <v>55</v>
      </c>
      <c r="E23" s="12" t="s">
        <v>56</v>
      </c>
      <c r="F23" t="s">
        <v>57</v>
      </c>
      <c r="G23">
        <v>62.37</v>
      </c>
      <c r="H23">
        <v>0</v>
      </c>
      <c r="K23" t="s">
        <v>58</v>
      </c>
      <c r="L23" t="s">
        <v>59</v>
      </c>
      <c r="M23" t="s">
        <v>60</v>
      </c>
      <c r="N23" t="s">
        <v>61</v>
      </c>
      <c r="O23" t="e">
        <f t="shared" si="0"/>
        <v>#N/A</v>
      </c>
      <c r="P23" t="e">
        <f t="shared" si="1"/>
        <v>#N/A</v>
      </c>
      <c r="Q23">
        <f t="shared" si="2"/>
        <v>958.9</v>
      </c>
      <c r="R23" s="10">
        <f t="shared" si="3"/>
        <v>958.9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34695</v>
      </c>
      <c r="B24" s="12">
        <v>958.63</v>
      </c>
      <c r="C24" s="12">
        <v>1021.27</v>
      </c>
      <c r="D24" s="12" t="s">
        <v>55</v>
      </c>
      <c r="E24" s="12" t="s">
        <v>56</v>
      </c>
      <c r="F24" t="s">
        <v>57</v>
      </c>
      <c r="G24">
        <v>62.64</v>
      </c>
      <c r="H24">
        <v>0</v>
      </c>
      <c r="K24" t="s">
        <v>58</v>
      </c>
      <c r="L24" t="s">
        <v>59</v>
      </c>
      <c r="M24" t="s">
        <v>60</v>
      </c>
      <c r="N24" t="s">
        <v>61</v>
      </c>
      <c r="O24" t="e">
        <f t="shared" si="0"/>
        <v>#N/A</v>
      </c>
      <c r="P24" t="e">
        <f t="shared" si="1"/>
        <v>#N/A</v>
      </c>
      <c r="Q24">
        <f t="shared" si="2"/>
        <v>958.63</v>
      </c>
      <c r="R24" s="10">
        <f t="shared" si="3"/>
        <v>958.63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34787</v>
      </c>
      <c r="B25">
        <v>957.84</v>
      </c>
      <c r="C25">
        <v>1021.27</v>
      </c>
      <c r="D25" t="s">
        <v>55</v>
      </c>
      <c r="E25" t="s">
        <v>56</v>
      </c>
      <c r="F25" t="s">
        <v>57</v>
      </c>
      <c r="G25">
        <v>63.4299999999999</v>
      </c>
      <c r="H25">
        <v>0</v>
      </c>
      <c r="K25" t="s">
        <v>58</v>
      </c>
      <c r="L25" t="s">
        <v>59</v>
      </c>
      <c r="M25" t="s">
        <v>60</v>
      </c>
      <c r="N25" t="s">
        <v>61</v>
      </c>
      <c r="O25" t="e">
        <f t="shared" si="0"/>
        <v>#N/A</v>
      </c>
      <c r="P25" t="e">
        <f t="shared" si="1"/>
        <v>#N/A</v>
      </c>
      <c r="Q25">
        <f t="shared" si="2"/>
        <v>957.84</v>
      </c>
      <c r="R25" s="10">
        <f t="shared" si="3"/>
        <v>957.84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34838</v>
      </c>
      <c r="B26">
        <v>957.199999999999</v>
      </c>
      <c r="C26">
        <v>1021.27</v>
      </c>
      <c r="D26" t="s">
        <v>55</v>
      </c>
      <c r="E26" t="s">
        <v>56</v>
      </c>
      <c r="F26" t="s">
        <v>57</v>
      </c>
      <c r="G26">
        <v>64.0700000000001</v>
      </c>
      <c r="H26">
        <v>0</v>
      </c>
      <c r="K26" t="s">
        <v>58</v>
      </c>
      <c r="L26" t="s">
        <v>59</v>
      </c>
      <c r="M26" t="s">
        <v>60</v>
      </c>
      <c r="N26" t="s">
        <v>61</v>
      </c>
      <c r="O26" t="e">
        <f t="shared" si="0"/>
        <v>#N/A</v>
      </c>
      <c r="P26" t="e">
        <f t="shared" si="1"/>
        <v>#N/A</v>
      </c>
      <c r="Q26">
        <f t="shared" si="2"/>
        <v>957.199999999999</v>
      </c>
      <c r="R26" s="10">
        <f t="shared" si="3"/>
        <v>957.199999999999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34900</v>
      </c>
      <c r="B27">
        <v>958.55</v>
      </c>
      <c r="C27">
        <v>1021.27</v>
      </c>
      <c r="D27" t="s">
        <v>55</v>
      </c>
      <c r="E27" t="s">
        <v>56</v>
      </c>
      <c r="F27" t="s">
        <v>57</v>
      </c>
      <c r="G27">
        <v>62.72</v>
      </c>
      <c r="H27">
        <v>0</v>
      </c>
      <c r="K27" t="s">
        <v>58</v>
      </c>
      <c r="L27" t="s">
        <v>59</v>
      </c>
      <c r="M27" t="s">
        <v>60</v>
      </c>
      <c r="N27" t="s">
        <v>61</v>
      </c>
      <c r="O27" t="e">
        <f t="shared" si="0"/>
        <v>#N/A</v>
      </c>
      <c r="P27" t="e">
        <f t="shared" si="1"/>
        <v>#N/A</v>
      </c>
      <c r="Q27">
        <f t="shared" si="2"/>
        <v>958.55</v>
      </c>
      <c r="R27" s="10">
        <f t="shared" si="3"/>
        <v>958.55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34956</v>
      </c>
      <c r="B28">
        <v>958.89</v>
      </c>
      <c r="C28">
        <v>1021.27</v>
      </c>
      <c r="D28" t="s">
        <v>55</v>
      </c>
      <c r="E28" t="s">
        <v>56</v>
      </c>
      <c r="F28" t="s">
        <v>57</v>
      </c>
      <c r="G28">
        <v>62.38</v>
      </c>
      <c r="H28">
        <v>0</v>
      </c>
      <c r="K28" t="s">
        <v>58</v>
      </c>
      <c r="L28" t="s">
        <v>59</v>
      </c>
      <c r="M28" t="s">
        <v>60</v>
      </c>
      <c r="N28" t="s">
        <v>61</v>
      </c>
      <c r="O28" t="e">
        <f t="shared" si="0"/>
        <v>#N/A</v>
      </c>
      <c r="P28" t="e">
        <f t="shared" si="1"/>
        <v>#N/A</v>
      </c>
      <c r="Q28">
        <f t="shared" si="2"/>
        <v>958.89</v>
      </c>
      <c r="R28" s="10">
        <f t="shared" si="3"/>
        <v>958.89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34998</v>
      </c>
      <c r="B29">
        <v>958.35</v>
      </c>
      <c r="C29">
        <v>1021.27</v>
      </c>
      <c r="D29" t="s">
        <v>55</v>
      </c>
      <c r="E29" t="s">
        <v>56</v>
      </c>
      <c r="F29" t="s">
        <v>57</v>
      </c>
      <c r="G29">
        <v>62.92</v>
      </c>
      <c r="H29">
        <v>0</v>
      </c>
      <c r="K29" t="s">
        <v>58</v>
      </c>
      <c r="L29" t="s">
        <v>59</v>
      </c>
      <c r="M29" t="s">
        <v>60</v>
      </c>
      <c r="N29" t="s">
        <v>61</v>
      </c>
      <c r="O29" t="e">
        <f t="shared" si="0"/>
        <v>#N/A</v>
      </c>
      <c r="P29" t="e">
        <f t="shared" si="1"/>
        <v>#N/A</v>
      </c>
      <c r="Q29">
        <f t="shared" si="2"/>
        <v>958.35</v>
      </c>
      <c r="R29" s="10">
        <f t="shared" si="3"/>
        <v>958.35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35059</v>
      </c>
      <c r="B30">
        <v>958</v>
      </c>
      <c r="C30">
        <v>1021.27</v>
      </c>
      <c r="D30" t="s">
        <v>55</v>
      </c>
      <c r="E30" t="s">
        <v>56</v>
      </c>
      <c r="F30" t="s">
        <v>57</v>
      </c>
      <c r="G30">
        <v>63.27</v>
      </c>
      <c r="H30">
        <v>0</v>
      </c>
      <c r="K30" t="s">
        <v>58</v>
      </c>
      <c r="L30" t="s">
        <v>59</v>
      </c>
      <c r="M30" t="s">
        <v>60</v>
      </c>
      <c r="N30" t="s">
        <v>61</v>
      </c>
      <c r="O30" t="e">
        <f t="shared" si="0"/>
        <v>#N/A</v>
      </c>
      <c r="P30" t="e">
        <f t="shared" si="1"/>
        <v>#N/A</v>
      </c>
      <c r="Q30">
        <f t="shared" si="2"/>
        <v>958</v>
      </c>
      <c r="R30" s="10">
        <f t="shared" si="3"/>
        <v>958</v>
      </c>
      <c r="S30" s="2" t="e">
        <f t="shared" si="4"/>
        <v>#N/A</v>
      </c>
      <c r="AJ30" s="2"/>
      <c r="AK30" s="2"/>
      <c r="AL30" s="2"/>
    </row>
    <row r="31" spans="1:38" ht="12.75">
      <c r="A31" s="1">
        <v>35117</v>
      </c>
      <c r="B31">
        <v>958.04</v>
      </c>
      <c r="C31">
        <v>1021.27</v>
      </c>
      <c r="D31" t="s">
        <v>55</v>
      </c>
      <c r="E31" t="s">
        <v>56</v>
      </c>
      <c r="F31" t="s">
        <v>57</v>
      </c>
      <c r="G31">
        <v>63.23</v>
      </c>
      <c r="H31">
        <v>0</v>
      </c>
      <c r="K31" t="s">
        <v>58</v>
      </c>
      <c r="L31" t="s">
        <v>59</v>
      </c>
      <c r="M31" t="s">
        <v>60</v>
      </c>
      <c r="N31" t="s">
        <v>61</v>
      </c>
      <c r="O31" t="e">
        <f t="shared" si="0"/>
        <v>#N/A</v>
      </c>
      <c r="P31" t="e">
        <f t="shared" si="1"/>
        <v>#N/A</v>
      </c>
      <c r="Q31">
        <f t="shared" si="2"/>
        <v>958.04</v>
      </c>
      <c r="R31" s="10">
        <f t="shared" si="3"/>
        <v>958.04</v>
      </c>
      <c r="S31" s="2" t="e">
        <f t="shared" si="4"/>
        <v>#N/A</v>
      </c>
      <c r="AJ31" s="2"/>
      <c r="AK31" s="2"/>
      <c r="AL31" s="2"/>
    </row>
    <row r="32" spans="1:38" ht="12.75">
      <c r="A32" s="1">
        <v>35181</v>
      </c>
      <c r="B32">
        <v>958.19</v>
      </c>
      <c r="C32">
        <v>1021.27</v>
      </c>
      <c r="D32" t="s">
        <v>55</v>
      </c>
      <c r="E32" t="s">
        <v>56</v>
      </c>
      <c r="F32" t="s">
        <v>57</v>
      </c>
      <c r="G32">
        <v>63.08</v>
      </c>
      <c r="H32">
        <v>0</v>
      </c>
      <c r="K32" t="s">
        <v>58</v>
      </c>
      <c r="L32" t="s">
        <v>59</v>
      </c>
      <c r="M32" t="s">
        <v>60</v>
      </c>
      <c r="N32" t="s">
        <v>61</v>
      </c>
      <c r="O32" t="e">
        <f t="shared" si="0"/>
        <v>#N/A</v>
      </c>
      <c r="P32" t="e">
        <f t="shared" si="1"/>
        <v>#N/A</v>
      </c>
      <c r="Q32">
        <f t="shared" si="2"/>
        <v>958.19</v>
      </c>
      <c r="R32" s="10">
        <f t="shared" si="3"/>
        <v>958.19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35236</v>
      </c>
      <c r="B33">
        <v>956.87</v>
      </c>
      <c r="C33">
        <v>1021.27</v>
      </c>
      <c r="D33" t="s">
        <v>55</v>
      </c>
      <c r="E33" t="s">
        <v>56</v>
      </c>
      <c r="F33" t="s">
        <v>57</v>
      </c>
      <c r="G33">
        <v>64.4</v>
      </c>
      <c r="H33">
        <v>0</v>
      </c>
      <c r="K33" t="s">
        <v>58</v>
      </c>
      <c r="L33" t="s">
        <v>59</v>
      </c>
      <c r="M33" t="s">
        <v>60</v>
      </c>
      <c r="N33" t="s">
        <v>61</v>
      </c>
      <c r="O33" t="e">
        <f t="shared" si="0"/>
        <v>#N/A</v>
      </c>
      <c r="P33" t="e">
        <f t="shared" si="1"/>
        <v>#N/A</v>
      </c>
      <c r="Q33">
        <f t="shared" si="2"/>
        <v>956.87</v>
      </c>
      <c r="R33" s="10">
        <f t="shared" si="3"/>
        <v>956.87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35313</v>
      </c>
      <c r="B34">
        <v>957.949999999999</v>
      </c>
      <c r="C34">
        <v>1021.27</v>
      </c>
      <c r="D34" t="s">
        <v>55</v>
      </c>
      <c r="E34" t="s">
        <v>56</v>
      </c>
      <c r="F34" t="s">
        <v>57</v>
      </c>
      <c r="G34">
        <v>63.3200000000001</v>
      </c>
      <c r="H34">
        <v>0</v>
      </c>
      <c r="K34" t="s">
        <v>58</v>
      </c>
      <c r="L34" t="s">
        <v>59</v>
      </c>
      <c r="M34" t="s">
        <v>60</v>
      </c>
      <c r="N34" t="s">
        <v>61</v>
      </c>
      <c r="O34" t="e">
        <f t="shared" si="0"/>
        <v>#N/A</v>
      </c>
      <c r="P34" t="e">
        <f t="shared" si="1"/>
        <v>#N/A</v>
      </c>
      <c r="Q34">
        <f t="shared" si="2"/>
        <v>957.949999999999</v>
      </c>
      <c r="R34" s="10">
        <f t="shared" si="3"/>
        <v>957.949999999999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35356</v>
      </c>
      <c r="B35">
        <v>956.699999999999</v>
      </c>
      <c r="C35">
        <v>1021.27</v>
      </c>
      <c r="D35" t="s">
        <v>55</v>
      </c>
      <c r="E35" t="s">
        <v>56</v>
      </c>
      <c r="F35" t="s">
        <v>57</v>
      </c>
      <c r="G35">
        <v>64.5700000000001</v>
      </c>
      <c r="H35">
        <v>0</v>
      </c>
      <c r="K35" t="s">
        <v>58</v>
      </c>
      <c r="L35" t="s">
        <v>59</v>
      </c>
      <c r="M35" t="s">
        <v>60</v>
      </c>
      <c r="N35" t="s">
        <v>61</v>
      </c>
      <c r="O35" t="e">
        <f t="shared" si="0"/>
        <v>#N/A</v>
      </c>
      <c r="P35" t="e">
        <f t="shared" si="1"/>
        <v>#N/A</v>
      </c>
      <c r="Q35">
        <f t="shared" si="2"/>
        <v>956.699999999999</v>
      </c>
      <c r="R35" s="10">
        <f t="shared" si="3"/>
        <v>956.699999999999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35404</v>
      </c>
      <c r="B36">
        <v>956.3</v>
      </c>
      <c r="C36">
        <v>1021.27</v>
      </c>
      <c r="D36" t="s">
        <v>55</v>
      </c>
      <c r="E36" t="s">
        <v>56</v>
      </c>
      <c r="F36" t="s">
        <v>57</v>
      </c>
      <c r="G36">
        <v>64.97</v>
      </c>
      <c r="H36">
        <v>0</v>
      </c>
      <c r="K36" t="s">
        <v>58</v>
      </c>
      <c r="L36" t="s">
        <v>59</v>
      </c>
      <c r="M36" t="s">
        <v>60</v>
      </c>
      <c r="N36" t="s">
        <v>61</v>
      </c>
      <c r="O36" t="e">
        <f t="shared" si="0"/>
        <v>#N/A</v>
      </c>
      <c r="P36" t="e">
        <f t="shared" si="1"/>
        <v>#N/A</v>
      </c>
      <c r="Q36">
        <f t="shared" si="2"/>
        <v>956.3</v>
      </c>
      <c r="R36" s="10">
        <f t="shared" si="3"/>
        <v>956.3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35481</v>
      </c>
      <c r="B37">
        <v>966.51</v>
      </c>
      <c r="C37">
        <v>1021.27</v>
      </c>
      <c r="D37" t="s">
        <v>55</v>
      </c>
      <c r="E37" t="s">
        <v>56</v>
      </c>
      <c r="F37" t="s">
        <v>57</v>
      </c>
      <c r="G37">
        <v>54.76</v>
      </c>
      <c r="H37">
        <v>0</v>
      </c>
      <c r="K37" t="s">
        <v>58</v>
      </c>
      <c r="L37" t="s">
        <v>59</v>
      </c>
      <c r="M37" t="s">
        <v>60</v>
      </c>
      <c r="N37" t="s">
        <v>61</v>
      </c>
      <c r="O37" t="e">
        <f t="shared" si="0"/>
        <v>#N/A</v>
      </c>
      <c r="P37" t="e">
        <f t="shared" si="1"/>
        <v>#N/A</v>
      </c>
      <c r="Q37">
        <f t="shared" si="2"/>
        <v>966.51</v>
      </c>
      <c r="R37" s="10">
        <f t="shared" si="3"/>
        <v>966.51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35549</v>
      </c>
      <c r="B38">
        <v>964.84</v>
      </c>
      <c r="C38">
        <v>1021.27</v>
      </c>
      <c r="D38" t="s">
        <v>55</v>
      </c>
      <c r="E38" t="s">
        <v>56</v>
      </c>
      <c r="F38" t="s">
        <v>57</v>
      </c>
      <c r="G38">
        <v>56.4299999999999</v>
      </c>
      <c r="H38">
        <v>0</v>
      </c>
      <c r="K38" t="s">
        <v>58</v>
      </c>
      <c r="L38" t="s">
        <v>59</v>
      </c>
      <c r="M38" t="s">
        <v>60</v>
      </c>
      <c r="N38" t="s">
        <v>61</v>
      </c>
      <c r="O38" t="e">
        <f t="shared" si="0"/>
        <v>#N/A</v>
      </c>
      <c r="P38" t="e">
        <f t="shared" si="1"/>
        <v>#N/A</v>
      </c>
      <c r="Q38">
        <f t="shared" si="2"/>
        <v>964.84</v>
      </c>
      <c r="R38" s="10">
        <f t="shared" si="3"/>
        <v>964.84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35628</v>
      </c>
      <c r="B39">
        <v>963.21</v>
      </c>
      <c r="C39">
        <v>1021.27</v>
      </c>
      <c r="D39" t="s">
        <v>55</v>
      </c>
      <c r="E39" t="s">
        <v>56</v>
      </c>
      <c r="F39" t="s">
        <v>57</v>
      </c>
      <c r="G39">
        <v>58.0599999999999</v>
      </c>
      <c r="H39">
        <v>0</v>
      </c>
      <c r="K39" t="s">
        <v>58</v>
      </c>
      <c r="L39" t="s">
        <v>59</v>
      </c>
      <c r="M39" t="s">
        <v>60</v>
      </c>
      <c r="N39" t="s">
        <v>61</v>
      </c>
      <c r="O39" t="e">
        <f t="shared" si="0"/>
        <v>#N/A</v>
      </c>
      <c r="P39" t="e">
        <f t="shared" si="1"/>
        <v>#N/A</v>
      </c>
      <c r="Q39">
        <f t="shared" si="2"/>
        <v>963.21</v>
      </c>
      <c r="R39" s="10">
        <f t="shared" si="3"/>
        <v>963.21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35683</v>
      </c>
      <c r="B40">
        <v>967.6</v>
      </c>
      <c r="C40">
        <v>1021.27</v>
      </c>
      <c r="D40" t="s">
        <v>55</v>
      </c>
      <c r="E40" t="s">
        <v>56</v>
      </c>
      <c r="F40" t="s">
        <v>57</v>
      </c>
      <c r="G40">
        <v>53.67</v>
      </c>
      <c r="H40">
        <v>0</v>
      </c>
      <c r="K40" t="s">
        <v>58</v>
      </c>
      <c r="L40" t="s">
        <v>59</v>
      </c>
      <c r="M40" t="s">
        <v>60</v>
      </c>
      <c r="N40" t="s">
        <v>61</v>
      </c>
      <c r="O40" t="e">
        <f t="shared" si="0"/>
        <v>#N/A</v>
      </c>
      <c r="P40" t="e">
        <f t="shared" si="1"/>
        <v>#N/A</v>
      </c>
      <c r="Q40">
        <f t="shared" si="2"/>
        <v>967.6</v>
      </c>
      <c r="R40" s="10">
        <f t="shared" si="3"/>
        <v>967.6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35745</v>
      </c>
      <c r="B41">
        <v>964.579999999999</v>
      </c>
      <c r="C41">
        <v>1021.27</v>
      </c>
      <c r="D41" t="s">
        <v>55</v>
      </c>
      <c r="E41" t="s">
        <v>56</v>
      </c>
      <c r="F41" t="s">
        <v>57</v>
      </c>
      <c r="G41">
        <v>56.6900000000001</v>
      </c>
      <c r="H41">
        <v>0</v>
      </c>
      <c r="K41" t="s">
        <v>58</v>
      </c>
      <c r="L41" t="s">
        <v>59</v>
      </c>
      <c r="M41" t="s">
        <v>60</v>
      </c>
      <c r="N41" t="s">
        <v>61</v>
      </c>
      <c r="O41" t="e">
        <f t="shared" si="0"/>
        <v>#N/A</v>
      </c>
      <c r="P41" t="e">
        <f t="shared" si="1"/>
        <v>#N/A</v>
      </c>
      <c r="Q41">
        <f t="shared" si="2"/>
        <v>964.579999999999</v>
      </c>
      <c r="R41" s="10">
        <f t="shared" si="3"/>
        <v>964.579999999999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35835</v>
      </c>
      <c r="B42">
        <v>964.93</v>
      </c>
      <c r="C42">
        <v>1021.27</v>
      </c>
      <c r="D42" t="s">
        <v>55</v>
      </c>
      <c r="E42" t="s">
        <v>56</v>
      </c>
      <c r="F42" t="s">
        <v>57</v>
      </c>
      <c r="G42">
        <v>56.34</v>
      </c>
      <c r="H42">
        <v>0</v>
      </c>
      <c r="K42" t="s">
        <v>58</v>
      </c>
      <c r="L42" t="s">
        <v>59</v>
      </c>
      <c r="M42" t="s">
        <v>60</v>
      </c>
      <c r="N42" t="s">
        <v>61</v>
      </c>
      <c r="O42" t="e">
        <f t="shared" si="0"/>
        <v>#N/A</v>
      </c>
      <c r="P42" t="e">
        <f t="shared" si="1"/>
        <v>#N/A</v>
      </c>
      <c r="Q42">
        <f t="shared" si="2"/>
        <v>964.93</v>
      </c>
      <c r="R42" s="10">
        <f t="shared" si="3"/>
        <v>964.93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35891</v>
      </c>
      <c r="B43">
        <v>964.42</v>
      </c>
      <c r="C43">
        <v>1021.27</v>
      </c>
      <c r="D43" t="s">
        <v>55</v>
      </c>
      <c r="E43" t="s">
        <v>56</v>
      </c>
      <c r="F43" t="s">
        <v>57</v>
      </c>
      <c r="G43">
        <v>56.85</v>
      </c>
      <c r="H43">
        <v>0</v>
      </c>
      <c r="K43" t="s">
        <v>58</v>
      </c>
      <c r="L43" t="s">
        <v>59</v>
      </c>
      <c r="M43" t="s">
        <v>60</v>
      </c>
      <c r="N43" t="s">
        <v>61</v>
      </c>
      <c r="O43" t="e">
        <f t="shared" si="0"/>
        <v>#N/A</v>
      </c>
      <c r="P43" t="e">
        <f t="shared" si="1"/>
        <v>#N/A</v>
      </c>
      <c r="Q43">
        <f t="shared" si="2"/>
        <v>964.42</v>
      </c>
      <c r="R43" s="10">
        <f t="shared" si="3"/>
        <v>964.42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35964</v>
      </c>
      <c r="B44">
        <v>965.8</v>
      </c>
      <c r="C44">
        <v>1021.27</v>
      </c>
      <c r="D44" t="s">
        <v>55</v>
      </c>
      <c r="E44" t="s">
        <v>56</v>
      </c>
      <c r="F44" t="s">
        <v>57</v>
      </c>
      <c r="G44">
        <v>55.47</v>
      </c>
      <c r="H44">
        <v>0</v>
      </c>
      <c r="K44" t="s">
        <v>58</v>
      </c>
      <c r="L44" t="s">
        <v>59</v>
      </c>
      <c r="M44" t="s">
        <v>60</v>
      </c>
      <c r="N44" t="s">
        <v>61</v>
      </c>
      <c r="O44" t="e">
        <f t="shared" si="0"/>
        <v>#N/A</v>
      </c>
      <c r="P44" t="e">
        <f t="shared" si="1"/>
        <v>#N/A</v>
      </c>
      <c r="Q44">
        <f t="shared" si="2"/>
        <v>965.8</v>
      </c>
      <c r="R44" s="10">
        <f t="shared" si="3"/>
        <v>965.8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36041</v>
      </c>
      <c r="B45">
        <v>966.55</v>
      </c>
      <c r="C45">
        <v>1021.27</v>
      </c>
      <c r="D45" t="s">
        <v>55</v>
      </c>
      <c r="E45" t="s">
        <v>56</v>
      </c>
      <c r="F45" t="s">
        <v>57</v>
      </c>
      <c r="G45">
        <v>54.72</v>
      </c>
      <c r="H45">
        <v>0</v>
      </c>
      <c r="K45" t="s">
        <v>58</v>
      </c>
      <c r="L45" t="s">
        <v>59</v>
      </c>
      <c r="M45" t="s">
        <v>60</v>
      </c>
      <c r="N45" t="s">
        <v>61</v>
      </c>
      <c r="O45" t="e">
        <f t="shared" si="0"/>
        <v>#N/A</v>
      </c>
      <c r="P45" t="e">
        <f t="shared" si="1"/>
        <v>#N/A</v>
      </c>
      <c r="Q45">
        <f t="shared" si="2"/>
        <v>966.55</v>
      </c>
      <c r="R45" s="10">
        <f t="shared" si="3"/>
        <v>966.55</v>
      </c>
      <c r="S45" s="2" t="e">
        <f t="shared" si="4"/>
        <v>#N/A</v>
      </c>
    </row>
    <row r="46" spans="1:19" ht="12.75">
      <c r="A46" s="1">
        <v>36091</v>
      </c>
      <c r="B46">
        <v>965.07</v>
      </c>
      <c r="C46">
        <v>1021.27</v>
      </c>
      <c r="D46" t="s">
        <v>55</v>
      </c>
      <c r="E46" t="s">
        <v>56</v>
      </c>
      <c r="F46" t="s">
        <v>57</v>
      </c>
      <c r="G46">
        <v>56.2</v>
      </c>
      <c r="H46">
        <v>0</v>
      </c>
      <c r="K46" t="s">
        <v>58</v>
      </c>
      <c r="L46" t="s">
        <v>59</v>
      </c>
      <c r="M46" t="s">
        <v>60</v>
      </c>
      <c r="N46" t="s">
        <v>61</v>
      </c>
      <c r="O46" t="e">
        <f t="shared" si="0"/>
        <v>#N/A</v>
      </c>
      <c r="P46" t="e">
        <f t="shared" si="1"/>
        <v>#N/A</v>
      </c>
      <c r="Q46">
        <f t="shared" si="2"/>
        <v>965.07</v>
      </c>
      <c r="R46" s="10">
        <f t="shared" si="3"/>
        <v>965.07</v>
      </c>
      <c r="S46" s="2" t="e">
        <f t="shared" si="4"/>
        <v>#N/A</v>
      </c>
    </row>
    <row r="47" spans="1:30" ht="12.75">
      <c r="A47" s="1">
        <v>36139</v>
      </c>
      <c r="B47">
        <v>964.18</v>
      </c>
      <c r="C47">
        <v>1021.27</v>
      </c>
      <c r="D47" t="s">
        <v>55</v>
      </c>
      <c r="E47" t="s">
        <v>56</v>
      </c>
      <c r="F47" t="s">
        <v>57</v>
      </c>
      <c r="G47">
        <v>57.09</v>
      </c>
      <c r="H47">
        <v>0</v>
      </c>
      <c r="K47" t="s">
        <v>58</v>
      </c>
      <c r="L47" t="s">
        <v>59</v>
      </c>
      <c r="M47" t="s">
        <v>60</v>
      </c>
      <c r="N47" t="s">
        <v>61</v>
      </c>
      <c r="O47" t="e">
        <f t="shared" si="0"/>
        <v>#N/A</v>
      </c>
      <c r="P47" t="e">
        <f t="shared" si="1"/>
        <v>#N/A</v>
      </c>
      <c r="Q47">
        <f t="shared" si="2"/>
        <v>964.18</v>
      </c>
      <c r="R47" s="10">
        <f t="shared" si="3"/>
        <v>964.18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36224</v>
      </c>
      <c r="B48">
        <v>962.87</v>
      </c>
      <c r="C48">
        <v>1021.27</v>
      </c>
      <c r="D48" t="s">
        <v>55</v>
      </c>
      <c r="E48" t="s">
        <v>56</v>
      </c>
      <c r="F48" t="s">
        <v>57</v>
      </c>
      <c r="G48">
        <v>58.4</v>
      </c>
      <c r="H48">
        <v>0</v>
      </c>
      <c r="K48" t="s">
        <v>58</v>
      </c>
      <c r="L48" t="s">
        <v>59</v>
      </c>
      <c r="M48" t="s">
        <v>60</v>
      </c>
      <c r="N48" t="s">
        <v>61</v>
      </c>
      <c r="O48" t="e">
        <f t="shared" si="0"/>
        <v>#N/A</v>
      </c>
      <c r="P48" t="e">
        <f t="shared" si="1"/>
        <v>#N/A</v>
      </c>
      <c r="Q48">
        <f t="shared" si="2"/>
        <v>962.87</v>
      </c>
      <c r="R48" s="10">
        <f t="shared" si="3"/>
        <v>962.87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36307</v>
      </c>
      <c r="B49">
        <v>962.449999999999</v>
      </c>
      <c r="C49">
        <v>1021.27</v>
      </c>
      <c r="D49" t="s">
        <v>55</v>
      </c>
      <c r="E49" t="s">
        <v>56</v>
      </c>
      <c r="F49" t="s">
        <v>57</v>
      </c>
      <c r="G49">
        <v>58.8200000000001</v>
      </c>
      <c r="H49">
        <v>0</v>
      </c>
      <c r="K49" t="s">
        <v>58</v>
      </c>
      <c r="L49" t="s">
        <v>59</v>
      </c>
      <c r="M49" t="s">
        <v>60</v>
      </c>
      <c r="N49" t="s">
        <v>61</v>
      </c>
      <c r="O49" t="e">
        <f t="shared" si="0"/>
        <v>#N/A</v>
      </c>
      <c r="P49" t="e">
        <f t="shared" si="1"/>
        <v>#N/A</v>
      </c>
      <c r="Q49">
        <f t="shared" si="2"/>
        <v>962.449999999999</v>
      </c>
      <c r="R49" s="10">
        <f t="shared" si="3"/>
        <v>962.449999999999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36381</v>
      </c>
      <c r="B50">
        <v>961.699999999999</v>
      </c>
      <c r="C50">
        <v>1021.27</v>
      </c>
      <c r="D50" t="s">
        <v>55</v>
      </c>
      <c r="E50" t="s">
        <v>56</v>
      </c>
      <c r="F50" t="s">
        <v>57</v>
      </c>
      <c r="G50">
        <v>59.5700000000001</v>
      </c>
      <c r="H50">
        <v>0</v>
      </c>
      <c r="K50" t="s">
        <v>58</v>
      </c>
      <c r="L50" t="s">
        <v>59</v>
      </c>
      <c r="M50" t="s">
        <v>60</v>
      </c>
      <c r="N50" t="s">
        <v>61</v>
      </c>
      <c r="O50" t="e">
        <f t="shared" si="0"/>
        <v>#N/A</v>
      </c>
      <c r="P50" t="e">
        <f t="shared" si="1"/>
        <v>#N/A</v>
      </c>
      <c r="Q50">
        <f t="shared" si="2"/>
        <v>961.699999999999</v>
      </c>
      <c r="R50" s="10">
        <f t="shared" si="3"/>
        <v>961.699999999999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36441</v>
      </c>
      <c r="B51">
        <v>962.79</v>
      </c>
      <c r="C51">
        <v>1021.27</v>
      </c>
      <c r="D51" t="s">
        <v>55</v>
      </c>
      <c r="E51" t="s">
        <v>56</v>
      </c>
      <c r="F51" t="s">
        <v>57</v>
      </c>
      <c r="G51">
        <v>58.48</v>
      </c>
      <c r="H51">
        <v>0</v>
      </c>
      <c r="K51" t="s">
        <v>58</v>
      </c>
      <c r="L51" t="s">
        <v>59</v>
      </c>
      <c r="M51" t="s">
        <v>60</v>
      </c>
      <c r="N51" t="s">
        <v>61</v>
      </c>
      <c r="O51" t="e">
        <f t="shared" si="0"/>
        <v>#N/A</v>
      </c>
      <c r="P51" t="e">
        <f t="shared" si="1"/>
        <v>#N/A</v>
      </c>
      <c r="Q51">
        <f t="shared" si="2"/>
        <v>962.79</v>
      </c>
      <c r="R51" s="10">
        <f t="shared" si="3"/>
        <v>962.79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36522</v>
      </c>
      <c r="B52">
        <v>962.78</v>
      </c>
      <c r="C52">
        <v>1021.27</v>
      </c>
      <c r="D52" t="s">
        <v>55</v>
      </c>
      <c r="E52" t="s">
        <v>56</v>
      </c>
      <c r="F52" t="s">
        <v>57</v>
      </c>
      <c r="G52">
        <v>58.49</v>
      </c>
      <c r="H52">
        <v>0</v>
      </c>
      <c r="K52" t="s">
        <v>58</v>
      </c>
      <c r="L52" t="s">
        <v>59</v>
      </c>
      <c r="M52" t="s">
        <v>60</v>
      </c>
      <c r="N52" t="s">
        <v>61</v>
      </c>
      <c r="O52" t="e">
        <f t="shared" si="0"/>
        <v>#N/A</v>
      </c>
      <c r="P52" t="e">
        <f t="shared" si="1"/>
        <v>#N/A</v>
      </c>
      <c r="Q52">
        <f t="shared" si="2"/>
        <v>962.78</v>
      </c>
      <c r="R52" s="10">
        <f t="shared" si="3"/>
        <v>962.78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36581</v>
      </c>
      <c r="B53">
        <v>962.22</v>
      </c>
      <c r="C53">
        <v>1021.27</v>
      </c>
      <c r="D53" t="s">
        <v>55</v>
      </c>
      <c r="E53" t="s">
        <v>56</v>
      </c>
      <c r="F53" t="s">
        <v>57</v>
      </c>
      <c r="G53">
        <v>59.05</v>
      </c>
      <c r="H53">
        <v>0</v>
      </c>
      <c r="K53" t="s">
        <v>58</v>
      </c>
      <c r="L53" t="s">
        <v>59</v>
      </c>
      <c r="M53" t="s">
        <v>60</v>
      </c>
      <c r="N53" t="s">
        <v>61</v>
      </c>
      <c r="O53" t="e">
        <f t="shared" si="0"/>
        <v>#N/A</v>
      </c>
      <c r="P53" t="e">
        <f t="shared" si="1"/>
        <v>#N/A</v>
      </c>
      <c r="Q53">
        <f t="shared" si="2"/>
        <v>962.22</v>
      </c>
      <c r="R53" s="10">
        <f t="shared" si="3"/>
        <v>962.22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39015</v>
      </c>
      <c r="B54">
        <v>967.77</v>
      </c>
      <c r="C54">
        <v>1021.27</v>
      </c>
      <c r="D54" t="s">
        <v>55</v>
      </c>
      <c r="E54" t="s">
        <v>62</v>
      </c>
      <c r="F54" t="s">
        <v>57</v>
      </c>
      <c r="G54">
        <v>53.5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967.77</v>
      </c>
      <c r="Q54">
        <f t="shared" si="2"/>
        <v>967.77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39167.663194444445</v>
      </c>
      <c r="B55">
        <v>967.64</v>
      </c>
      <c r="C55">
        <v>1021.27</v>
      </c>
      <c r="D55" t="s">
        <v>55</v>
      </c>
      <c r="E55" t="s">
        <v>62</v>
      </c>
      <c r="F55" t="s">
        <v>57</v>
      </c>
      <c r="G55">
        <v>53.63</v>
      </c>
      <c r="H55">
        <v>0</v>
      </c>
      <c r="K55" t="s">
        <v>58</v>
      </c>
      <c r="L55" t="s">
        <v>59</v>
      </c>
      <c r="M55" t="s">
        <v>63</v>
      </c>
      <c r="O55" t="e">
        <f t="shared" si="0"/>
        <v>#N/A</v>
      </c>
      <c r="P55">
        <f t="shared" si="1"/>
        <v>967.64</v>
      </c>
      <c r="Q55">
        <f t="shared" si="2"/>
        <v>967.64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39210.71875</v>
      </c>
      <c r="B56">
        <v>970.2</v>
      </c>
      <c r="C56">
        <v>1021.27</v>
      </c>
      <c r="D56" t="s">
        <v>55</v>
      </c>
      <c r="E56" t="s">
        <v>62</v>
      </c>
      <c r="F56" t="s">
        <v>57</v>
      </c>
      <c r="G56">
        <v>51.07</v>
      </c>
      <c r="H56">
        <v>0</v>
      </c>
      <c r="K56" t="s">
        <v>58</v>
      </c>
      <c r="L56" t="s">
        <v>59</v>
      </c>
      <c r="M56" t="s">
        <v>63</v>
      </c>
      <c r="O56" t="e">
        <f t="shared" si="0"/>
        <v>#N/A</v>
      </c>
      <c r="P56">
        <f t="shared" si="1"/>
        <v>970.2</v>
      </c>
      <c r="Q56">
        <f t="shared" si="2"/>
        <v>970.2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39238.552083333336</v>
      </c>
      <c r="B57">
        <v>971.16</v>
      </c>
      <c r="C57">
        <v>1021.27</v>
      </c>
      <c r="D57" t="s">
        <v>55</v>
      </c>
      <c r="E57" t="s">
        <v>62</v>
      </c>
      <c r="F57" t="s">
        <v>57</v>
      </c>
      <c r="G57">
        <v>50.11</v>
      </c>
      <c r="H57">
        <v>0</v>
      </c>
      <c r="K57" t="s">
        <v>58</v>
      </c>
      <c r="L57" t="s">
        <v>59</v>
      </c>
      <c r="M57" t="s">
        <v>63</v>
      </c>
      <c r="O57" t="e">
        <f t="shared" si="0"/>
        <v>#N/A</v>
      </c>
      <c r="P57">
        <f t="shared" si="1"/>
        <v>971.16</v>
      </c>
      <c r="Q57">
        <f t="shared" si="2"/>
        <v>971.16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39266.76388888889</v>
      </c>
      <c r="B58">
        <v>970.85</v>
      </c>
      <c r="C58">
        <v>1021.27</v>
      </c>
      <c r="D58" t="s">
        <v>55</v>
      </c>
      <c r="E58" t="s">
        <v>62</v>
      </c>
      <c r="F58" t="s">
        <v>57</v>
      </c>
      <c r="G58">
        <v>50.42</v>
      </c>
      <c r="H58">
        <v>0</v>
      </c>
      <c r="K58" t="s">
        <v>58</v>
      </c>
      <c r="L58" t="s">
        <v>59</v>
      </c>
      <c r="M58" t="s">
        <v>63</v>
      </c>
      <c r="O58" t="e">
        <f t="shared" si="0"/>
        <v>#N/A</v>
      </c>
      <c r="P58">
        <f t="shared" si="1"/>
        <v>970.85</v>
      </c>
      <c r="Q58">
        <f t="shared" si="2"/>
        <v>970.85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39301.729166666664</v>
      </c>
      <c r="B59">
        <v>970.42</v>
      </c>
      <c r="C59">
        <v>1021.27</v>
      </c>
      <c r="D59" t="s">
        <v>55</v>
      </c>
      <c r="E59" t="s">
        <v>62</v>
      </c>
      <c r="F59" t="s">
        <v>57</v>
      </c>
      <c r="G59">
        <v>50.85</v>
      </c>
      <c r="H59">
        <v>0</v>
      </c>
      <c r="K59" t="s">
        <v>58</v>
      </c>
      <c r="L59" t="s">
        <v>59</v>
      </c>
      <c r="M59" t="s">
        <v>63</v>
      </c>
      <c r="O59" t="e">
        <f t="shared" si="0"/>
        <v>#N/A</v>
      </c>
      <c r="P59">
        <f t="shared" si="1"/>
        <v>970.42</v>
      </c>
      <c r="Q59">
        <f t="shared" si="2"/>
        <v>970.42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39329.74652777778</v>
      </c>
      <c r="B60">
        <v>970.11</v>
      </c>
      <c r="C60">
        <v>1021.27</v>
      </c>
      <c r="D60" t="s">
        <v>55</v>
      </c>
      <c r="E60" t="s">
        <v>62</v>
      </c>
      <c r="F60" t="s">
        <v>57</v>
      </c>
      <c r="G60">
        <v>51.16</v>
      </c>
      <c r="H60">
        <v>0</v>
      </c>
      <c r="K60" t="s">
        <v>58</v>
      </c>
      <c r="L60" t="s">
        <v>59</v>
      </c>
      <c r="M60" t="s">
        <v>63</v>
      </c>
      <c r="O60" t="e">
        <f t="shared" si="0"/>
        <v>#N/A</v>
      </c>
      <c r="P60">
        <f t="shared" si="1"/>
        <v>970.11</v>
      </c>
      <c r="Q60">
        <f t="shared" si="2"/>
        <v>970.11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39357.711805555555</v>
      </c>
      <c r="B61">
        <v>969.59</v>
      </c>
      <c r="C61">
        <v>1021.27</v>
      </c>
      <c r="D61" t="s">
        <v>55</v>
      </c>
      <c r="E61" t="s">
        <v>62</v>
      </c>
      <c r="F61" t="s">
        <v>57</v>
      </c>
      <c r="G61">
        <v>51.68</v>
      </c>
      <c r="H61">
        <v>0</v>
      </c>
      <c r="K61" t="s">
        <v>58</v>
      </c>
      <c r="L61" t="s">
        <v>59</v>
      </c>
      <c r="M61" t="s">
        <v>63</v>
      </c>
      <c r="O61" t="e">
        <f t="shared" si="0"/>
        <v>#N/A</v>
      </c>
      <c r="P61">
        <f t="shared" si="1"/>
        <v>969.59</v>
      </c>
      <c r="Q61">
        <f t="shared" si="2"/>
        <v>969.59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39392.618055555555</v>
      </c>
      <c r="B62">
        <v>968.99</v>
      </c>
      <c r="C62">
        <v>1021.27</v>
      </c>
      <c r="D62" t="s">
        <v>55</v>
      </c>
      <c r="E62" t="s">
        <v>62</v>
      </c>
      <c r="F62" t="s">
        <v>57</v>
      </c>
      <c r="G62">
        <v>52.28</v>
      </c>
      <c r="H62">
        <v>0</v>
      </c>
      <c r="K62" t="s">
        <v>58</v>
      </c>
      <c r="L62" t="s">
        <v>59</v>
      </c>
      <c r="M62" t="s">
        <v>63</v>
      </c>
      <c r="O62" t="e">
        <f t="shared" si="0"/>
        <v>#N/A</v>
      </c>
      <c r="P62">
        <f t="shared" si="1"/>
        <v>968.99</v>
      </c>
      <c r="Q62">
        <f t="shared" si="2"/>
        <v>968.99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39420.604166666664</v>
      </c>
      <c r="B63">
        <v>968.48</v>
      </c>
      <c r="C63">
        <v>1021.27</v>
      </c>
      <c r="D63" t="s">
        <v>55</v>
      </c>
      <c r="E63" t="s">
        <v>62</v>
      </c>
      <c r="F63" t="s">
        <v>57</v>
      </c>
      <c r="G63">
        <v>52.79</v>
      </c>
      <c r="H63">
        <v>0</v>
      </c>
      <c r="K63" t="s">
        <v>58</v>
      </c>
      <c r="L63" t="s">
        <v>59</v>
      </c>
      <c r="M63" t="s">
        <v>63</v>
      </c>
      <c r="O63" t="e">
        <f t="shared" si="0"/>
        <v>#N/A</v>
      </c>
      <c r="P63">
        <f t="shared" si="1"/>
        <v>968.48</v>
      </c>
      <c r="Q63">
        <f t="shared" si="2"/>
        <v>968.48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39456.68402777778</v>
      </c>
      <c r="B64">
        <v>968.1</v>
      </c>
      <c r="C64">
        <v>1021.27</v>
      </c>
      <c r="D64" t="s">
        <v>55</v>
      </c>
      <c r="E64" t="s">
        <v>62</v>
      </c>
      <c r="F64" t="s">
        <v>57</v>
      </c>
      <c r="G64">
        <v>53.17</v>
      </c>
      <c r="H64">
        <v>0</v>
      </c>
      <c r="K64" t="s">
        <v>58</v>
      </c>
      <c r="L64" t="s">
        <v>59</v>
      </c>
      <c r="M64" t="s">
        <v>63</v>
      </c>
      <c r="O64" t="e">
        <f t="shared" si="0"/>
        <v>#N/A</v>
      </c>
      <c r="P64">
        <f t="shared" si="1"/>
        <v>968.1</v>
      </c>
      <c r="Q64">
        <f t="shared" si="2"/>
        <v>968.1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39483.69097222222</v>
      </c>
      <c r="B65">
        <v>967.61</v>
      </c>
      <c r="C65">
        <v>1021.27</v>
      </c>
      <c r="D65" t="s">
        <v>55</v>
      </c>
      <c r="E65" t="s">
        <v>62</v>
      </c>
      <c r="F65" t="s">
        <v>57</v>
      </c>
      <c r="G65">
        <v>53.66</v>
      </c>
      <c r="H65">
        <v>0</v>
      </c>
      <c r="K65" t="s">
        <v>58</v>
      </c>
      <c r="L65" t="s">
        <v>59</v>
      </c>
      <c r="M65" t="s">
        <v>63</v>
      </c>
      <c r="O65" t="e">
        <f t="shared" si="0"/>
        <v>#N/A</v>
      </c>
      <c r="P65">
        <f t="shared" si="1"/>
        <v>967.61</v>
      </c>
      <c r="Q65">
        <f t="shared" si="2"/>
        <v>967.61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39511.67361111111</v>
      </c>
      <c r="B66">
        <v>967.22</v>
      </c>
      <c r="C66">
        <v>1021.27</v>
      </c>
      <c r="D66" t="s">
        <v>55</v>
      </c>
      <c r="E66" t="s">
        <v>62</v>
      </c>
      <c r="F66" t="s">
        <v>57</v>
      </c>
      <c r="G66">
        <v>54.05</v>
      </c>
      <c r="H66">
        <v>0</v>
      </c>
      <c r="K66" t="s">
        <v>58</v>
      </c>
      <c r="L66" t="s">
        <v>59</v>
      </c>
      <c r="M66" t="s">
        <v>63</v>
      </c>
      <c r="O66" t="e">
        <f t="shared" si="0"/>
        <v>#N/A</v>
      </c>
      <c r="P66">
        <f t="shared" si="1"/>
        <v>967.22</v>
      </c>
      <c r="Q66">
        <f t="shared" si="2"/>
        <v>967.22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39540.65625</v>
      </c>
      <c r="B67">
        <v>966.82</v>
      </c>
      <c r="C67">
        <v>1021.27</v>
      </c>
      <c r="D67" t="s">
        <v>55</v>
      </c>
      <c r="E67" t="s">
        <v>62</v>
      </c>
      <c r="F67" t="s">
        <v>57</v>
      </c>
      <c r="G67">
        <v>54.45</v>
      </c>
      <c r="H67">
        <v>0</v>
      </c>
      <c r="K67" t="s">
        <v>58</v>
      </c>
      <c r="L67" t="s">
        <v>59</v>
      </c>
      <c r="M67" t="s">
        <v>63</v>
      </c>
      <c r="O67" t="e">
        <f t="shared" si="0"/>
        <v>#N/A</v>
      </c>
      <c r="P67">
        <f t="shared" si="1"/>
        <v>966.82</v>
      </c>
      <c r="Q67">
        <f t="shared" si="2"/>
        <v>966.82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39574.6875</v>
      </c>
      <c r="B68">
        <v>966.53</v>
      </c>
      <c r="C68">
        <v>1021.27</v>
      </c>
      <c r="D68" t="s">
        <v>55</v>
      </c>
      <c r="E68" t="s">
        <v>62</v>
      </c>
      <c r="F68" t="s">
        <v>57</v>
      </c>
      <c r="G68">
        <v>54.74</v>
      </c>
      <c r="H68">
        <v>0</v>
      </c>
      <c r="K68" t="s">
        <v>58</v>
      </c>
      <c r="L68" t="s">
        <v>59</v>
      </c>
      <c r="M68" t="s">
        <v>63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966.53</v>
      </c>
      <c r="Q68">
        <f aca="true" t="shared" si="15" ref="Q68:Q131">IF(ISNA(P68),IF(ISNA(R68),IF(ISNA(S68),"",S68),R68),P68)</f>
        <v>966.53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39602.71875</v>
      </c>
      <c r="B69">
        <v>968.83</v>
      </c>
      <c r="C69">
        <v>1021.27</v>
      </c>
      <c r="D69" t="s">
        <v>55</v>
      </c>
      <c r="E69" t="s">
        <v>62</v>
      </c>
      <c r="F69" t="s">
        <v>57</v>
      </c>
      <c r="G69">
        <v>52.44</v>
      </c>
      <c r="H69">
        <v>0</v>
      </c>
      <c r="K69" t="s">
        <v>58</v>
      </c>
      <c r="L69" t="s">
        <v>59</v>
      </c>
      <c r="M69" t="s">
        <v>63</v>
      </c>
      <c r="O69" t="e">
        <f t="shared" si="13"/>
        <v>#N/A</v>
      </c>
      <c r="P69">
        <f t="shared" si="14"/>
        <v>968.83</v>
      </c>
      <c r="Q69">
        <f t="shared" si="15"/>
        <v>968.83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39637.677083333336</v>
      </c>
      <c r="B70">
        <v>972.26</v>
      </c>
      <c r="C70">
        <v>1021.27</v>
      </c>
      <c r="D70" t="s">
        <v>55</v>
      </c>
      <c r="E70" t="s">
        <v>62</v>
      </c>
      <c r="F70" t="s">
        <v>57</v>
      </c>
      <c r="G70">
        <v>49.01</v>
      </c>
      <c r="H70">
        <v>0</v>
      </c>
      <c r="K70" t="s">
        <v>58</v>
      </c>
      <c r="L70" t="s">
        <v>59</v>
      </c>
      <c r="M70" t="s">
        <v>63</v>
      </c>
      <c r="O70" t="e">
        <f t="shared" si="13"/>
        <v>#N/A</v>
      </c>
      <c r="P70">
        <f t="shared" si="14"/>
        <v>972.26</v>
      </c>
      <c r="Q70">
        <f t="shared" si="15"/>
        <v>972.26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39664.788194444445</v>
      </c>
      <c r="B71">
        <v>973.03</v>
      </c>
      <c r="C71">
        <v>1021.27</v>
      </c>
      <c r="D71" t="s">
        <v>55</v>
      </c>
      <c r="E71" t="s">
        <v>62</v>
      </c>
      <c r="F71" t="s">
        <v>57</v>
      </c>
      <c r="G71">
        <v>48.24</v>
      </c>
      <c r="H71">
        <v>0</v>
      </c>
      <c r="K71" t="s">
        <v>58</v>
      </c>
      <c r="L71" t="s">
        <v>59</v>
      </c>
      <c r="M71" t="s">
        <v>63</v>
      </c>
      <c r="O71" t="e">
        <f t="shared" si="13"/>
        <v>#N/A</v>
      </c>
      <c r="P71">
        <f t="shared" si="14"/>
        <v>973.03</v>
      </c>
      <c r="Q71">
        <f t="shared" si="15"/>
        <v>973.03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39693.67361111111</v>
      </c>
      <c r="B72">
        <v>972.96</v>
      </c>
      <c r="C72">
        <v>1021.27</v>
      </c>
      <c r="D72" t="s">
        <v>55</v>
      </c>
      <c r="E72" t="s">
        <v>62</v>
      </c>
      <c r="F72" t="s">
        <v>57</v>
      </c>
      <c r="G72">
        <v>48.31</v>
      </c>
      <c r="H72">
        <v>0</v>
      </c>
      <c r="K72" t="s">
        <v>58</v>
      </c>
      <c r="L72" t="s">
        <v>59</v>
      </c>
      <c r="M72" t="s">
        <v>63</v>
      </c>
      <c r="O72" t="e">
        <f t="shared" si="13"/>
        <v>#N/A</v>
      </c>
      <c r="P72">
        <f t="shared" si="14"/>
        <v>972.96</v>
      </c>
      <c r="Q72">
        <f t="shared" si="15"/>
        <v>972.96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39728.666666666664</v>
      </c>
      <c r="B73">
        <v>973.01</v>
      </c>
      <c r="C73">
        <v>1021.27</v>
      </c>
      <c r="D73" t="s">
        <v>55</v>
      </c>
      <c r="E73" t="s">
        <v>62</v>
      </c>
      <c r="F73" t="s">
        <v>57</v>
      </c>
      <c r="G73">
        <v>48.26</v>
      </c>
      <c r="H73">
        <v>0</v>
      </c>
      <c r="K73" t="s">
        <v>58</v>
      </c>
      <c r="L73" t="s">
        <v>59</v>
      </c>
      <c r="M73" t="s">
        <v>63</v>
      </c>
      <c r="O73" t="e">
        <f t="shared" si="13"/>
        <v>#N/A</v>
      </c>
      <c r="P73">
        <f t="shared" si="14"/>
        <v>973.01</v>
      </c>
      <c r="Q73">
        <f t="shared" si="15"/>
        <v>973.01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39756.666666666664</v>
      </c>
      <c r="B74">
        <v>979.09</v>
      </c>
      <c r="C74">
        <v>1021.27</v>
      </c>
      <c r="D74" t="s">
        <v>55</v>
      </c>
      <c r="E74" t="s">
        <v>62</v>
      </c>
      <c r="F74" t="s">
        <v>57</v>
      </c>
      <c r="G74">
        <v>42.18</v>
      </c>
      <c r="H74">
        <v>0</v>
      </c>
      <c r="K74" t="s">
        <v>58</v>
      </c>
      <c r="L74" t="s">
        <v>59</v>
      </c>
      <c r="M74" t="s">
        <v>63</v>
      </c>
      <c r="O74" t="e">
        <f t="shared" si="13"/>
        <v>#N/A</v>
      </c>
      <c r="P74">
        <f t="shared" si="14"/>
        <v>979.09</v>
      </c>
      <c r="Q74">
        <f t="shared" si="15"/>
        <v>979.09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39784.635416666664</v>
      </c>
      <c r="B75">
        <v>984.88</v>
      </c>
      <c r="C75">
        <v>1021.27</v>
      </c>
      <c r="D75" t="s">
        <v>55</v>
      </c>
      <c r="E75" t="s">
        <v>62</v>
      </c>
      <c r="F75" t="s">
        <v>57</v>
      </c>
      <c r="G75">
        <v>36.39</v>
      </c>
      <c r="H75">
        <v>0</v>
      </c>
      <c r="K75" t="s">
        <v>58</v>
      </c>
      <c r="L75" t="s">
        <v>59</v>
      </c>
      <c r="M75" t="s">
        <v>63</v>
      </c>
      <c r="O75" t="e">
        <f t="shared" si="13"/>
        <v>#N/A</v>
      </c>
      <c r="P75">
        <f t="shared" si="14"/>
        <v>984.88</v>
      </c>
      <c r="Q75">
        <f t="shared" si="15"/>
        <v>984.88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39826.62152777778</v>
      </c>
      <c r="B76">
        <v>987.93</v>
      </c>
      <c r="C76">
        <v>1021.27</v>
      </c>
      <c r="D76" t="s">
        <v>55</v>
      </c>
      <c r="E76" t="s">
        <v>62</v>
      </c>
      <c r="F76" t="s">
        <v>57</v>
      </c>
      <c r="G76">
        <v>33.34</v>
      </c>
      <c r="H76">
        <v>0</v>
      </c>
      <c r="K76" t="s">
        <v>58</v>
      </c>
      <c r="L76" t="s">
        <v>59</v>
      </c>
      <c r="M76" t="s">
        <v>63</v>
      </c>
      <c r="O76" t="e">
        <f t="shared" si="13"/>
        <v>#N/A</v>
      </c>
      <c r="P76">
        <f t="shared" si="14"/>
        <v>987.93</v>
      </c>
      <c r="Q76">
        <f t="shared" si="15"/>
        <v>987.93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39854.631944444445</v>
      </c>
      <c r="B77">
        <v>987.54</v>
      </c>
      <c r="C77">
        <v>1021.27</v>
      </c>
      <c r="D77" t="s">
        <v>55</v>
      </c>
      <c r="E77" t="s">
        <v>62</v>
      </c>
      <c r="F77" t="s">
        <v>57</v>
      </c>
      <c r="G77">
        <v>33.73</v>
      </c>
      <c r="H77">
        <v>0</v>
      </c>
      <c r="K77" t="s">
        <v>58</v>
      </c>
      <c r="L77" t="s">
        <v>59</v>
      </c>
      <c r="M77" t="s">
        <v>63</v>
      </c>
      <c r="O77" t="e">
        <f t="shared" si="13"/>
        <v>#N/A</v>
      </c>
      <c r="P77">
        <f t="shared" si="14"/>
        <v>987.54</v>
      </c>
      <c r="Q77">
        <f t="shared" si="15"/>
        <v>987.54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39882.65277777778</v>
      </c>
      <c r="B78">
        <v>986.79</v>
      </c>
      <c r="C78">
        <v>1021.27</v>
      </c>
      <c r="D78" t="s">
        <v>55</v>
      </c>
      <c r="E78" t="s">
        <v>62</v>
      </c>
      <c r="F78" t="s">
        <v>57</v>
      </c>
      <c r="G78">
        <v>34.48</v>
      </c>
      <c r="H78">
        <v>0</v>
      </c>
      <c r="K78" t="s">
        <v>58</v>
      </c>
      <c r="L78" t="s">
        <v>59</v>
      </c>
      <c r="M78" t="s">
        <v>63</v>
      </c>
      <c r="O78" t="e">
        <f t="shared" si="13"/>
        <v>#N/A</v>
      </c>
      <c r="P78">
        <f t="shared" si="14"/>
        <v>986.79</v>
      </c>
      <c r="Q78">
        <f t="shared" si="15"/>
        <v>986.79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39917.666666666664</v>
      </c>
      <c r="B79">
        <v>985.94</v>
      </c>
      <c r="C79">
        <v>1021.27</v>
      </c>
      <c r="D79" t="s">
        <v>55</v>
      </c>
      <c r="E79" t="s">
        <v>62</v>
      </c>
      <c r="F79" t="s">
        <v>57</v>
      </c>
      <c r="G79">
        <v>35.33</v>
      </c>
      <c r="H79">
        <v>0</v>
      </c>
      <c r="K79" t="s">
        <v>58</v>
      </c>
      <c r="L79" t="s">
        <v>59</v>
      </c>
      <c r="M79" t="s">
        <v>63</v>
      </c>
      <c r="O79" t="e">
        <f t="shared" si="13"/>
        <v>#N/A</v>
      </c>
      <c r="P79">
        <f t="shared" si="14"/>
        <v>985.94</v>
      </c>
      <c r="Q79">
        <f t="shared" si="15"/>
        <v>985.94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39938.5625</v>
      </c>
      <c r="B80">
        <v>985.88</v>
      </c>
      <c r="C80">
        <v>1021.27</v>
      </c>
      <c r="D80" t="s">
        <v>55</v>
      </c>
      <c r="E80" t="s">
        <v>62</v>
      </c>
      <c r="F80" t="s">
        <v>57</v>
      </c>
      <c r="G80">
        <v>35.39</v>
      </c>
      <c r="H80">
        <v>0</v>
      </c>
      <c r="K80" t="s">
        <v>58</v>
      </c>
      <c r="L80" t="s">
        <v>59</v>
      </c>
      <c r="M80" t="s">
        <v>63</v>
      </c>
      <c r="O80" t="e">
        <f t="shared" si="13"/>
        <v>#N/A</v>
      </c>
      <c r="P80">
        <f t="shared" si="14"/>
        <v>985.88</v>
      </c>
      <c r="Q80">
        <f t="shared" si="15"/>
        <v>985.88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39974.73611111111</v>
      </c>
      <c r="B81">
        <v>985.59</v>
      </c>
      <c r="C81">
        <v>1021.27</v>
      </c>
      <c r="D81" t="s">
        <v>55</v>
      </c>
      <c r="E81" t="s">
        <v>62</v>
      </c>
      <c r="F81" t="s">
        <v>57</v>
      </c>
      <c r="G81">
        <v>35.68</v>
      </c>
      <c r="H81">
        <v>0</v>
      </c>
      <c r="K81" t="s">
        <v>58</v>
      </c>
      <c r="L81" t="s">
        <v>59</v>
      </c>
      <c r="M81" t="s">
        <v>63</v>
      </c>
      <c r="O81" t="e">
        <f t="shared" si="13"/>
        <v>#N/A</v>
      </c>
      <c r="P81">
        <f t="shared" si="14"/>
        <v>985.59</v>
      </c>
      <c r="Q81">
        <f t="shared" si="15"/>
        <v>985.59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40002.205555555556</v>
      </c>
      <c r="B82">
        <v>984.66</v>
      </c>
      <c r="C82">
        <v>1021.27</v>
      </c>
      <c r="D82" t="s">
        <v>55</v>
      </c>
      <c r="E82" t="s">
        <v>62</v>
      </c>
      <c r="F82" t="s">
        <v>57</v>
      </c>
      <c r="G82">
        <v>36.61</v>
      </c>
      <c r="H82">
        <v>0</v>
      </c>
      <c r="K82" t="s">
        <v>58</v>
      </c>
      <c r="L82" t="s">
        <v>59</v>
      </c>
      <c r="M82" t="s">
        <v>63</v>
      </c>
      <c r="O82" t="e">
        <f t="shared" si="13"/>
        <v>#N/A</v>
      </c>
      <c r="P82">
        <f t="shared" si="14"/>
        <v>984.66</v>
      </c>
      <c r="Q82">
        <f t="shared" si="15"/>
        <v>984.66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40028.791666666664</v>
      </c>
      <c r="B83">
        <v>983.51</v>
      </c>
      <c r="C83">
        <v>1021.27</v>
      </c>
      <c r="D83" t="s">
        <v>55</v>
      </c>
      <c r="E83" t="s">
        <v>62</v>
      </c>
      <c r="F83" t="s">
        <v>57</v>
      </c>
      <c r="G83">
        <v>37.76</v>
      </c>
      <c r="H83">
        <v>0</v>
      </c>
      <c r="K83" t="s">
        <v>58</v>
      </c>
      <c r="L83" t="s">
        <v>59</v>
      </c>
      <c r="M83" t="s">
        <v>63</v>
      </c>
      <c r="O83" t="e">
        <f t="shared" si="13"/>
        <v>#N/A</v>
      </c>
      <c r="P83">
        <f t="shared" si="14"/>
        <v>983.51</v>
      </c>
      <c r="Q83">
        <f t="shared" si="15"/>
        <v>983.51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40057.805555555555</v>
      </c>
      <c r="B84">
        <v>974.99</v>
      </c>
      <c r="C84">
        <v>1021.27</v>
      </c>
      <c r="D84" t="s">
        <v>55</v>
      </c>
      <c r="E84" t="s">
        <v>62</v>
      </c>
      <c r="F84" t="s">
        <v>57</v>
      </c>
      <c r="G84">
        <v>46.28</v>
      </c>
      <c r="H84">
        <v>0</v>
      </c>
      <c r="K84" t="s">
        <v>58</v>
      </c>
      <c r="L84" t="s">
        <v>59</v>
      </c>
      <c r="M84" t="s">
        <v>63</v>
      </c>
      <c r="O84" t="e">
        <f t="shared" si="13"/>
        <v>#N/A</v>
      </c>
      <c r="P84">
        <f t="shared" si="14"/>
        <v>974.99</v>
      </c>
      <c r="Q84">
        <f t="shared" si="15"/>
        <v>974.99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40105.73611111111</v>
      </c>
      <c r="B85">
        <v>981.44</v>
      </c>
      <c r="C85">
        <v>1021.27</v>
      </c>
      <c r="D85" t="s">
        <v>55</v>
      </c>
      <c r="E85" t="s">
        <v>62</v>
      </c>
      <c r="F85" t="s">
        <v>57</v>
      </c>
      <c r="G85">
        <v>39.83</v>
      </c>
      <c r="H85">
        <v>0</v>
      </c>
      <c r="K85" t="s">
        <v>58</v>
      </c>
      <c r="L85" t="s">
        <v>59</v>
      </c>
      <c r="M85" t="s">
        <v>63</v>
      </c>
      <c r="O85" t="e">
        <f t="shared" si="13"/>
        <v>#N/A</v>
      </c>
      <c r="P85">
        <f t="shared" si="14"/>
        <v>981.44</v>
      </c>
      <c r="Q85">
        <f t="shared" si="15"/>
        <v>981.44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40134.65972222222</v>
      </c>
      <c r="B86">
        <v>982.41</v>
      </c>
      <c r="C86">
        <v>1021.27</v>
      </c>
      <c r="D86" t="s">
        <v>55</v>
      </c>
      <c r="E86" t="s">
        <v>62</v>
      </c>
      <c r="F86" t="s">
        <v>57</v>
      </c>
      <c r="G86">
        <v>38.86</v>
      </c>
      <c r="H86">
        <v>0</v>
      </c>
      <c r="K86" t="s">
        <v>58</v>
      </c>
      <c r="L86" t="s">
        <v>59</v>
      </c>
      <c r="M86" t="s">
        <v>63</v>
      </c>
      <c r="O86" t="e">
        <f t="shared" si="13"/>
        <v>#N/A</v>
      </c>
      <c r="P86">
        <f t="shared" si="14"/>
        <v>982.41</v>
      </c>
      <c r="Q86">
        <f t="shared" si="15"/>
        <v>982.41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40157.680555555555</v>
      </c>
      <c r="B87">
        <v>982.25</v>
      </c>
      <c r="C87">
        <v>1021.27</v>
      </c>
      <c r="D87" t="s">
        <v>55</v>
      </c>
      <c r="E87" t="s">
        <v>62</v>
      </c>
      <c r="F87" t="s">
        <v>57</v>
      </c>
      <c r="G87">
        <v>39.02</v>
      </c>
      <c r="H87">
        <v>0</v>
      </c>
      <c r="K87" t="s">
        <v>58</v>
      </c>
      <c r="L87" t="s">
        <v>59</v>
      </c>
      <c r="M87" t="s">
        <v>63</v>
      </c>
      <c r="O87" t="e">
        <f t="shared" si="13"/>
        <v>#N/A</v>
      </c>
      <c r="P87">
        <f t="shared" si="14"/>
        <v>982.25</v>
      </c>
      <c r="Q87">
        <f t="shared" si="15"/>
        <v>982.25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40227.5</v>
      </c>
      <c r="B88">
        <v>982.89</v>
      </c>
      <c r="C88">
        <v>1021.27</v>
      </c>
      <c r="D88" t="s">
        <v>55</v>
      </c>
      <c r="E88" t="s">
        <v>62</v>
      </c>
      <c r="F88" t="s">
        <v>57</v>
      </c>
      <c r="G88">
        <v>38.38</v>
      </c>
      <c r="H88">
        <v>0</v>
      </c>
      <c r="K88" t="s">
        <v>58</v>
      </c>
      <c r="L88" t="s">
        <v>59</v>
      </c>
      <c r="M88" t="s">
        <v>63</v>
      </c>
      <c r="O88" t="e">
        <f t="shared" si="13"/>
        <v>#N/A</v>
      </c>
      <c r="P88">
        <f t="shared" si="14"/>
        <v>982.89</v>
      </c>
      <c r="Q88">
        <f t="shared" si="15"/>
        <v>982.89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40260.447916666664</v>
      </c>
      <c r="B89">
        <v>983.91</v>
      </c>
      <c r="C89">
        <v>1021.27</v>
      </c>
      <c r="D89" t="s">
        <v>55</v>
      </c>
      <c r="E89" t="s">
        <v>62</v>
      </c>
      <c r="F89" t="s">
        <v>57</v>
      </c>
      <c r="G89">
        <v>37.36</v>
      </c>
      <c r="H89">
        <v>0</v>
      </c>
      <c r="K89" t="s">
        <v>58</v>
      </c>
      <c r="L89" t="s">
        <v>59</v>
      </c>
      <c r="M89" t="s">
        <v>63</v>
      </c>
      <c r="O89" t="e">
        <f t="shared" si="13"/>
        <v>#N/A</v>
      </c>
      <c r="P89">
        <f t="shared" si="14"/>
        <v>983.91</v>
      </c>
      <c r="Q89">
        <f t="shared" si="15"/>
        <v>983.91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40281.5</v>
      </c>
      <c r="B90">
        <v>984.88</v>
      </c>
      <c r="C90">
        <v>1021.27</v>
      </c>
      <c r="D90" t="s">
        <v>55</v>
      </c>
      <c r="E90" t="s">
        <v>62</v>
      </c>
      <c r="F90" t="s">
        <v>57</v>
      </c>
      <c r="G90">
        <v>36.39</v>
      </c>
      <c r="H90">
        <v>0</v>
      </c>
      <c r="K90" t="s">
        <v>58</v>
      </c>
      <c r="L90" t="s">
        <v>59</v>
      </c>
      <c r="M90" t="s">
        <v>63</v>
      </c>
      <c r="O90" t="e">
        <f t="shared" si="13"/>
        <v>#N/A</v>
      </c>
      <c r="P90">
        <f t="shared" si="14"/>
        <v>984.88</v>
      </c>
      <c r="Q90">
        <f t="shared" si="15"/>
        <v>984.88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40309.427083333336</v>
      </c>
      <c r="B91">
        <v>988.86</v>
      </c>
      <c r="C91">
        <v>1021.27</v>
      </c>
      <c r="D91" t="s">
        <v>55</v>
      </c>
      <c r="E91" t="s">
        <v>62</v>
      </c>
      <c r="F91" t="s">
        <v>57</v>
      </c>
      <c r="G91">
        <v>32.41</v>
      </c>
      <c r="H91">
        <v>0</v>
      </c>
      <c r="K91" t="s">
        <v>58</v>
      </c>
      <c r="L91" t="s">
        <v>59</v>
      </c>
      <c r="M91" t="s">
        <v>63</v>
      </c>
      <c r="O91" t="e">
        <f t="shared" si="13"/>
        <v>#N/A</v>
      </c>
      <c r="P91">
        <f t="shared" si="14"/>
        <v>988.86</v>
      </c>
      <c r="Q91">
        <f t="shared" si="15"/>
        <v>988.86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40338.618055555555</v>
      </c>
      <c r="B92">
        <v>990.53</v>
      </c>
      <c r="C92">
        <v>1021.27</v>
      </c>
      <c r="D92" t="s">
        <v>55</v>
      </c>
      <c r="E92" t="s">
        <v>62</v>
      </c>
      <c r="F92" t="s">
        <v>57</v>
      </c>
      <c r="G92">
        <v>30.74</v>
      </c>
      <c r="H92">
        <v>0</v>
      </c>
      <c r="K92" t="s">
        <v>58</v>
      </c>
      <c r="L92" t="s">
        <v>59</v>
      </c>
      <c r="M92" t="s">
        <v>63</v>
      </c>
      <c r="O92" t="e">
        <f t="shared" si="13"/>
        <v>#N/A</v>
      </c>
      <c r="P92">
        <f t="shared" si="14"/>
        <v>990.53</v>
      </c>
      <c r="Q92">
        <f t="shared" si="15"/>
        <v>990.53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40368.555555555555</v>
      </c>
      <c r="B93">
        <v>990.74</v>
      </c>
      <c r="C93">
        <v>1021.27</v>
      </c>
      <c r="D93" t="s">
        <v>55</v>
      </c>
      <c r="E93" t="s">
        <v>62</v>
      </c>
      <c r="F93" t="s">
        <v>57</v>
      </c>
      <c r="G93">
        <v>30.53</v>
      </c>
      <c r="H93">
        <v>0</v>
      </c>
      <c r="K93" t="s">
        <v>58</v>
      </c>
      <c r="L93" t="s">
        <v>59</v>
      </c>
      <c r="M93" t="s">
        <v>63</v>
      </c>
      <c r="O93" t="e">
        <f t="shared" si="13"/>
        <v>#N/A</v>
      </c>
      <c r="P93">
        <f t="shared" si="14"/>
        <v>990.74</v>
      </c>
      <c r="Q93">
        <f t="shared" si="15"/>
        <v>990.74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40400.75347222222</v>
      </c>
      <c r="B94">
        <v>990.17</v>
      </c>
      <c r="C94">
        <v>1021.27</v>
      </c>
      <c r="D94" t="s">
        <v>55</v>
      </c>
      <c r="E94" t="s">
        <v>62</v>
      </c>
      <c r="F94" t="s">
        <v>57</v>
      </c>
      <c r="G94">
        <v>31.1</v>
      </c>
      <c r="H94">
        <v>0</v>
      </c>
      <c r="K94" t="s">
        <v>58</v>
      </c>
      <c r="L94" t="s">
        <v>59</v>
      </c>
      <c r="M94" t="s">
        <v>63</v>
      </c>
      <c r="O94" t="e">
        <f t="shared" si="13"/>
        <v>#N/A</v>
      </c>
      <c r="P94">
        <f t="shared" si="14"/>
        <v>990.17</v>
      </c>
      <c r="Q94">
        <f t="shared" si="15"/>
        <v>990.17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40498.375</v>
      </c>
      <c r="B95">
        <v>986.87</v>
      </c>
      <c r="C95">
        <v>1021.27</v>
      </c>
      <c r="D95" t="s">
        <v>55</v>
      </c>
      <c r="E95" t="s">
        <v>62</v>
      </c>
      <c r="F95" t="s">
        <v>57</v>
      </c>
      <c r="G95">
        <v>34.4</v>
      </c>
      <c r="H95">
        <v>0</v>
      </c>
      <c r="K95" t="s">
        <v>58</v>
      </c>
      <c r="L95" t="s">
        <v>59</v>
      </c>
      <c r="M95" t="s">
        <v>63</v>
      </c>
      <c r="N95" t="s">
        <v>64</v>
      </c>
      <c r="O95" t="e">
        <f t="shared" si="13"/>
        <v>#N/A</v>
      </c>
      <c r="P95">
        <f t="shared" si="14"/>
        <v>986.87</v>
      </c>
      <c r="Q95">
        <f t="shared" si="15"/>
        <v>986.87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40673.541666666664</v>
      </c>
      <c r="B96">
        <v>982.14</v>
      </c>
      <c r="C96">
        <v>1021.27</v>
      </c>
      <c r="D96" t="s">
        <v>55</v>
      </c>
      <c r="E96" t="s">
        <v>62</v>
      </c>
      <c r="F96" t="s">
        <v>57</v>
      </c>
      <c r="G96">
        <v>39.13</v>
      </c>
      <c r="H96">
        <v>0</v>
      </c>
      <c r="K96" t="s">
        <v>58</v>
      </c>
      <c r="L96" t="s">
        <v>65</v>
      </c>
      <c r="M96" t="s">
        <v>63</v>
      </c>
      <c r="N96" t="s">
        <v>66</v>
      </c>
      <c r="O96" t="e">
        <f t="shared" si="13"/>
        <v>#N/A</v>
      </c>
      <c r="P96">
        <f t="shared" si="14"/>
        <v>982.14</v>
      </c>
      <c r="Q96">
        <f t="shared" si="15"/>
        <v>982.14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40738.458333333336</v>
      </c>
      <c r="B97">
        <v>981.08</v>
      </c>
      <c r="C97">
        <v>1021.27</v>
      </c>
      <c r="D97" t="s">
        <v>55</v>
      </c>
      <c r="E97" t="s">
        <v>62</v>
      </c>
      <c r="F97" t="s">
        <v>57</v>
      </c>
      <c r="G97">
        <v>40.19</v>
      </c>
      <c r="H97">
        <v>0</v>
      </c>
      <c r="K97" t="s">
        <v>58</v>
      </c>
      <c r="L97" t="s">
        <v>65</v>
      </c>
      <c r="M97" t="s">
        <v>63</v>
      </c>
      <c r="N97" t="s">
        <v>66</v>
      </c>
      <c r="O97" t="e">
        <f t="shared" si="13"/>
        <v>#N/A</v>
      </c>
      <c r="P97">
        <f t="shared" si="14"/>
        <v>981.08</v>
      </c>
      <c r="Q97">
        <f t="shared" si="15"/>
        <v>981.08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40763.472916666666</v>
      </c>
      <c r="B98">
        <v>980.65</v>
      </c>
      <c r="C98">
        <v>1021.27</v>
      </c>
      <c r="D98" t="s">
        <v>55</v>
      </c>
      <c r="E98" t="s">
        <v>62</v>
      </c>
      <c r="F98" t="s">
        <v>57</v>
      </c>
      <c r="G98">
        <v>40.62</v>
      </c>
      <c r="H98">
        <v>0</v>
      </c>
      <c r="K98" t="s">
        <v>58</v>
      </c>
      <c r="L98" t="s">
        <v>65</v>
      </c>
      <c r="M98" t="s">
        <v>63</v>
      </c>
      <c r="O98" t="e">
        <f t="shared" si="13"/>
        <v>#N/A</v>
      </c>
      <c r="P98">
        <f t="shared" si="14"/>
        <v>980.65</v>
      </c>
      <c r="Q98">
        <f t="shared" si="15"/>
        <v>980.65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40799.46875</v>
      </c>
      <c r="B99">
        <v>979.99</v>
      </c>
      <c r="C99">
        <v>1021.27</v>
      </c>
      <c r="D99" t="s">
        <v>55</v>
      </c>
      <c r="E99" t="s">
        <v>62</v>
      </c>
      <c r="F99" t="s">
        <v>57</v>
      </c>
      <c r="G99">
        <v>41.28</v>
      </c>
      <c r="H99">
        <v>0</v>
      </c>
      <c r="K99" t="s">
        <v>58</v>
      </c>
      <c r="L99" t="s">
        <v>65</v>
      </c>
      <c r="M99" t="s">
        <v>63</v>
      </c>
      <c r="O99" t="e">
        <f t="shared" si="13"/>
        <v>#N/A</v>
      </c>
      <c r="P99">
        <f t="shared" si="14"/>
        <v>979.99</v>
      </c>
      <c r="Q99">
        <f t="shared" si="15"/>
        <v>979.99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40827.47222222222</v>
      </c>
      <c r="B100">
        <v>979.3</v>
      </c>
      <c r="C100">
        <v>1021.27</v>
      </c>
      <c r="D100" t="s">
        <v>55</v>
      </c>
      <c r="E100" t="s">
        <v>62</v>
      </c>
      <c r="F100" t="s">
        <v>57</v>
      </c>
      <c r="G100">
        <v>41.97</v>
      </c>
      <c r="H100">
        <v>0</v>
      </c>
      <c r="K100" t="s">
        <v>58</v>
      </c>
      <c r="L100" t="s">
        <v>65</v>
      </c>
      <c r="M100" t="s">
        <v>63</v>
      </c>
      <c r="O100" t="e">
        <f t="shared" si="13"/>
        <v>#N/A</v>
      </c>
      <c r="P100">
        <f t="shared" si="14"/>
        <v>979.3</v>
      </c>
      <c r="Q100">
        <f t="shared" si="15"/>
        <v>979.3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40855.47222222222</v>
      </c>
      <c r="B101">
        <v>979.18</v>
      </c>
      <c r="C101">
        <v>1021.27</v>
      </c>
      <c r="D101" t="s">
        <v>55</v>
      </c>
      <c r="E101" t="s">
        <v>62</v>
      </c>
      <c r="F101" t="s">
        <v>57</v>
      </c>
      <c r="G101">
        <v>42.09</v>
      </c>
      <c r="H101">
        <v>0</v>
      </c>
      <c r="K101" t="s">
        <v>58</v>
      </c>
      <c r="L101" t="s">
        <v>65</v>
      </c>
      <c r="M101" t="s">
        <v>63</v>
      </c>
      <c r="O101" t="e">
        <f t="shared" si="13"/>
        <v>#N/A</v>
      </c>
      <c r="P101">
        <f t="shared" si="14"/>
        <v>979.18</v>
      </c>
      <c r="Q101">
        <f t="shared" si="15"/>
        <v>979.18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40889.51388888889</v>
      </c>
      <c r="B102">
        <v>978.78</v>
      </c>
      <c r="C102">
        <v>1021.27</v>
      </c>
      <c r="D102" t="s">
        <v>55</v>
      </c>
      <c r="E102" t="s">
        <v>62</v>
      </c>
      <c r="F102" t="s">
        <v>57</v>
      </c>
      <c r="G102">
        <v>42.49</v>
      </c>
      <c r="H102">
        <v>0</v>
      </c>
      <c r="K102" t="s">
        <v>58</v>
      </c>
      <c r="L102" t="s">
        <v>65</v>
      </c>
      <c r="M102" t="s">
        <v>63</v>
      </c>
      <c r="O102" t="e">
        <f t="shared" si="13"/>
        <v>#N/A</v>
      </c>
      <c r="P102">
        <f t="shared" si="14"/>
        <v>978.78</v>
      </c>
      <c r="Q102">
        <f t="shared" si="15"/>
        <v>978.78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40928.51388888889</v>
      </c>
      <c r="B103">
        <v>978.29</v>
      </c>
      <c r="C103">
        <v>1021.27</v>
      </c>
      <c r="D103" t="s">
        <v>55</v>
      </c>
      <c r="E103" t="s">
        <v>62</v>
      </c>
      <c r="F103" t="s">
        <v>57</v>
      </c>
      <c r="G103">
        <v>42.98</v>
      </c>
      <c r="H103">
        <v>0</v>
      </c>
      <c r="K103" t="s">
        <v>58</v>
      </c>
      <c r="L103" t="s">
        <v>65</v>
      </c>
      <c r="M103" t="s">
        <v>63</v>
      </c>
      <c r="O103" t="e">
        <f t="shared" si="13"/>
        <v>#N/A</v>
      </c>
      <c r="P103">
        <f t="shared" si="14"/>
        <v>978.29</v>
      </c>
      <c r="Q103">
        <f t="shared" si="15"/>
        <v>978.29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40952.46875</v>
      </c>
      <c r="B104">
        <v>977.91</v>
      </c>
      <c r="C104">
        <v>1021.27</v>
      </c>
      <c r="D104" t="s">
        <v>55</v>
      </c>
      <c r="E104" t="s">
        <v>62</v>
      </c>
      <c r="F104" t="s">
        <v>57</v>
      </c>
      <c r="G104">
        <v>43.36</v>
      </c>
      <c r="H104">
        <v>0</v>
      </c>
      <c r="K104" t="s">
        <v>58</v>
      </c>
      <c r="L104" t="s">
        <v>65</v>
      </c>
      <c r="M104" t="s">
        <v>63</v>
      </c>
      <c r="O104" t="e">
        <f t="shared" si="13"/>
        <v>#N/A</v>
      </c>
      <c r="P104">
        <f t="shared" si="14"/>
        <v>977.91</v>
      </c>
      <c r="Q104">
        <f t="shared" si="15"/>
        <v>977.91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40980.46527777778</v>
      </c>
      <c r="B105">
        <v>977.44</v>
      </c>
      <c r="C105">
        <v>1021.27</v>
      </c>
      <c r="D105" t="s">
        <v>55</v>
      </c>
      <c r="E105" t="s">
        <v>62</v>
      </c>
      <c r="F105" t="s">
        <v>57</v>
      </c>
      <c r="G105">
        <v>43.83</v>
      </c>
      <c r="H105">
        <v>0</v>
      </c>
      <c r="K105" t="s">
        <v>58</v>
      </c>
      <c r="L105" t="s">
        <v>65</v>
      </c>
      <c r="M105" t="s">
        <v>63</v>
      </c>
      <c r="O105" t="e">
        <f t="shared" si="13"/>
        <v>#N/A</v>
      </c>
      <c r="P105">
        <f t="shared" si="14"/>
        <v>977.44</v>
      </c>
      <c r="Q105">
        <f t="shared" si="15"/>
        <v>977.44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41016.47222222222</v>
      </c>
      <c r="B106">
        <v>977.09</v>
      </c>
      <c r="C106">
        <v>1021.27</v>
      </c>
      <c r="D106" t="s">
        <v>55</v>
      </c>
      <c r="E106" t="s">
        <v>62</v>
      </c>
      <c r="F106" t="s">
        <v>57</v>
      </c>
      <c r="G106">
        <v>44.18</v>
      </c>
      <c r="H106">
        <v>0</v>
      </c>
      <c r="K106" t="s">
        <v>58</v>
      </c>
      <c r="L106" t="s">
        <v>65</v>
      </c>
      <c r="M106" t="s">
        <v>63</v>
      </c>
      <c r="O106" t="e">
        <f t="shared" si="13"/>
        <v>#N/A</v>
      </c>
      <c r="P106">
        <f t="shared" si="14"/>
        <v>977.09</v>
      </c>
      <c r="Q106">
        <f t="shared" si="15"/>
        <v>977.09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41037.5</v>
      </c>
      <c r="B107">
        <v>976.56</v>
      </c>
      <c r="C107">
        <v>1021.27</v>
      </c>
      <c r="D107" t="s">
        <v>55</v>
      </c>
      <c r="E107" t="s">
        <v>62</v>
      </c>
      <c r="F107" t="s">
        <v>57</v>
      </c>
      <c r="G107">
        <v>44.71</v>
      </c>
      <c r="H107">
        <v>0</v>
      </c>
      <c r="K107" t="s">
        <v>58</v>
      </c>
      <c r="L107" t="s">
        <v>65</v>
      </c>
      <c r="M107" t="s">
        <v>63</v>
      </c>
      <c r="O107" t="e">
        <f t="shared" si="13"/>
        <v>#N/A</v>
      </c>
      <c r="P107">
        <f t="shared" si="14"/>
        <v>976.56</v>
      </c>
      <c r="Q107">
        <f t="shared" si="15"/>
        <v>976.56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41045.645833333336</v>
      </c>
      <c r="B108">
        <v>976.37</v>
      </c>
      <c r="C108">
        <v>1021.27</v>
      </c>
      <c r="D108" t="s">
        <v>55</v>
      </c>
      <c r="E108" t="s">
        <v>62</v>
      </c>
      <c r="F108" t="s">
        <v>57</v>
      </c>
      <c r="G108">
        <v>44.9</v>
      </c>
      <c r="H108">
        <v>0</v>
      </c>
      <c r="K108" t="s">
        <v>58</v>
      </c>
      <c r="L108" t="s">
        <v>67</v>
      </c>
      <c r="M108" t="s">
        <v>63</v>
      </c>
      <c r="O108" t="e">
        <f t="shared" si="13"/>
        <v>#N/A</v>
      </c>
      <c r="P108">
        <f t="shared" si="14"/>
        <v>976.37</v>
      </c>
      <c r="Q108">
        <f t="shared" si="15"/>
        <v>976.37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41066.510416666664</v>
      </c>
      <c r="B109">
        <v>975.79</v>
      </c>
      <c r="C109">
        <v>1021.27</v>
      </c>
      <c r="D109" t="s">
        <v>55</v>
      </c>
      <c r="E109" t="s">
        <v>62</v>
      </c>
      <c r="F109" t="s">
        <v>57</v>
      </c>
      <c r="G109">
        <v>45.48</v>
      </c>
      <c r="H109">
        <v>0</v>
      </c>
      <c r="K109" t="s">
        <v>58</v>
      </c>
      <c r="L109" t="s">
        <v>65</v>
      </c>
      <c r="M109" t="s">
        <v>63</v>
      </c>
      <c r="O109" t="e">
        <f t="shared" si="13"/>
        <v>#N/A</v>
      </c>
      <c r="P109">
        <f t="shared" si="14"/>
        <v>975.79</v>
      </c>
      <c r="Q109">
        <f t="shared" si="15"/>
        <v>975.79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41099.520833333336</v>
      </c>
      <c r="B110">
        <v>975.17</v>
      </c>
      <c r="C110">
        <v>1021.27</v>
      </c>
      <c r="D110" t="s">
        <v>55</v>
      </c>
      <c r="E110" t="s">
        <v>62</v>
      </c>
      <c r="F110" t="s">
        <v>57</v>
      </c>
      <c r="G110">
        <v>46.1</v>
      </c>
      <c r="H110">
        <v>0</v>
      </c>
      <c r="K110" t="s">
        <v>58</v>
      </c>
      <c r="L110" t="s">
        <v>65</v>
      </c>
      <c r="M110" t="s">
        <v>63</v>
      </c>
      <c r="O110" t="e">
        <f t="shared" si="13"/>
        <v>#N/A</v>
      </c>
      <c r="P110">
        <f t="shared" si="14"/>
        <v>975.17</v>
      </c>
      <c r="Q110">
        <f t="shared" si="15"/>
        <v>975.17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41127.520833333336</v>
      </c>
      <c r="B111">
        <v>975.04</v>
      </c>
      <c r="C111">
        <v>1021.27</v>
      </c>
      <c r="D111" t="s">
        <v>55</v>
      </c>
      <c r="E111" t="s">
        <v>62</v>
      </c>
      <c r="F111" t="s">
        <v>57</v>
      </c>
      <c r="G111">
        <v>46.23</v>
      </c>
      <c r="H111">
        <v>0</v>
      </c>
      <c r="K111" t="s">
        <v>58</v>
      </c>
      <c r="L111" t="s">
        <v>65</v>
      </c>
      <c r="M111" t="s">
        <v>63</v>
      </c>
      <c r="O111" t="e">
        <f t="shared" si="13"/>
        <v>#N/A</v>
      </c>
      <c r="P111">
        <f t="shared" si="14"/>
        <v>975.04</v>
      </c>
      <c r="Q111">
        <f t="shared" si="15"/>
        <v>975.04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41155.510416666664</v>
      </c>
      <c r="B112">
        <v>974.32</v>
      </c>
      <c r="C112">
        <v>1021.27</v>
      </c>
      <c r="D112" t="s">
        <v>55</v>
      </c>
      <c r="E112" t="s">
        <v>62</v>
      </c>
      <c r="F112" t="s">
        <v>57</v>
      </c>
      <c r="G112">
        <v>46.95</v>
      </c>
      <c r="H112">
        <v>0</v>
      </c>
      <c r="K112" t="s">
        <v>58</v>
      </c>
      <c r="L112" t="s">
        <v>65</v>
      </c>
      <c r="M112" t="s">
        <v>63</v>
      </c>
      <c r="O112" t="e">
        <f t="shared" si="13"/>
        <v>#N/A</v>
      </c>
      <c r="P112">
        <f t="shared" si="14"/>
        <v>974.32</v>
      </c>
      <c r="Q112">
        <f t="shared" si="15"/>
        <v>974.32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41186.510416666664</v>
      </c>
      <c r="B113">
        <v>973.87</v>
      </c>
      <c r="C113">
        <v>1021.27</v>
      </c>
      <c r="D113" t="s">
        <v>55</v>
      </c>
      <c r="E113" t="s">
        <v>62</v>
      </c>
      <c r="F113" t="s">
        <v>57</v>
      </c>
      <c r="G113">
        <v>47.4</v>
      </c>
      <c r="H113">
        <v>0</v>
      </c>
      <c r="K113" t="s">
        <v>58</v>
      </c>
      <c r="L113" t="s">
        <v>65</v>
      </c>
      <c r="M113" t="s">
        <v>63</v>
      </c>
      <c r="O113" t="e">
        <f t="shared" si="13"/>
        <v>#N/A</v>
      </c>
      <c r="P113">
        <f t="shared" si="14"/>
        <v>973.87</v>
      </c>
      <c r="Q113">
        <f t="shared" si="15"/>
        <v>973.87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41211.625</v>
      </c>
      <c r="B114">
        <v>974.57</v>
      </c>
      <c r="C114">
        <v>1021.27</v>
      </c>
      <c r="D114" t="s">
        <v>55</v>
      </c>
      <c r="E114" t="s">
        <v>62</v>
      </c>
      <c r="F114" t="s">
        <v>57</v>
      </c>
      <c r="G114">
        <v>46.7</v>
      </c>
      <c r="H114">
        <v>0</v>
      </c>
      <c r="K114" t="s">
        <v>58</v>
      </c>
      <c r="L114" t="s">
        <v>67</v>
      </c>
      <c r="M114" t="s">
        <v>63</v>
      </c>
      <c r="O114" t="e">
        <f t="shared" si="13"/>
        <v>#N/A</v>
      </c>
      <c r="P114">
        <f t="shared" si="14"/>
        <v>974.57</v>
      </c>
      <c r="Q114">
        <f t="shared" si="15"/>
        <v>974.57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41220.510416666664</v>
      </c>
      <c r="B115">
        <v>974.74</v>
      </c>
      <c r="C115">
        <v>1021.27</v>
      </c>
      <c r="D115" t="s">
        <v>55</v>
      </c>
      <c r="E115" t="s">
        <v>62</v>
      </c>
      <c r="F115" t="s">
        <v>57</v>
      </c>
      <c r="G115">
        <v>46.53</v>
      </c>
      <c r="H115">
        <v>0</v>
      </c>
      <c r="K115" t="s">
        <v>58</v>
      </c>
      <c r="L115" t="s">
        <v>65</v>
      </c>
      <c r="M115" t="s">
        <v>63</v>
      </c>
      <c r="O115" t="e">
        <f t="shared" si="13"/>
        <v>#N/A</v>
      </c>
      <c r="P115">
        <f t="shared" si="14"/>
        <v>974.74</v>
      </c>
      <c r="Q115">
        <f t="shared" si="15"/>
        <v>974.74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41247.510416666664</v>
      </c>
      <c r="B116">
        <v>975.82</v>
      </c>
      <c r="C116">
        <v>1021.27</v>
      </c>
      <c r="D116" t="s">
        <v>55</v>
      </c>
      <c r="E116" t="s">
        <v>62</v>
      </c>
      <c r="F116" t="s">
        <v>57</v>
      </c>
      <c r="G116">
        <v>45.45</v>
      </c>
      <c r="H116">
        <v>0</v>
      </c>
      <c r="K116" t="s">
        <v>58</v>
      </c>
      <c r="L116" t="s">
        <v>65</v>
      </c>
      <c r="M116" t="s">
        <v>63</v>
      </c>
      <c r="O116" t="e">
        <f t="shared" si="13"/>
        <v>#N/A</v>
      </c>
      <c r="P116">
        <f t="shared" si="14"/>
        <v>975.82</v>
      </c>
      <c r="Q116">
        <f t="shared" si="15"/>
        <v>975.82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41282.5625</v>
      </c>
      <c r="B117">
        <v>975.9</v>
      </c>
      <c r="C117">
        <v>1021.27</v>
      </c>
      <c r="D117" t="s">
        <v>55</v>
      </c>
      <c r="E117" t="s">
        <v>62</v>
      </c>
      <c r="F117" t="s">
        <v>57</v>
      </c>
      <c r="G117">
        <v>45.37</v>
      </c>
      <c r="H117">
        <v>0</v>
      </c>
      <c r="K117" t="s">
        <v>58</v>
      </c>
      <c r="L117" t="s">
        <v>65</v>
      </c>
      <c r="M117" t="s">
        <v>63</v>
      </c>
      <c r="O117" t="e">
        <f t="shared" si="13"/>
        <v>#N/A</v>
      </c>
      <c r="P117">
        <f t="shared" si="14"/>
        <v>975.9</v>
      </c>
      <c r="Q117">
        <f t="shared" si="15"/>
        <v>975.9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41309.5625</v>
      </c>
      <c r="B118">
        <v>975.84</v>
      </c>
      <c r="C118">
        <v>1021.27</v>
      </c>
      <c r="D118" t="s">
        <v>55</v>
      </c>
      <c r="E118" t="s">
        <v>62</v>
      </c>
      <c r="F118" t="s">
        <v>57</v>
      </c>
      <c r="G118">
        <v>45.43</v>
      </c>
      <c r="H118">
        <v>0</v>
      </c>
      <c r="K118" t="s">
        <v>58</v>
      </c>
      <c r="L118" t="s">
        <v>65</v>
      </c>
      <c r="M118" t="s">
        <v>63</v>
      </c>
      <c r="O118" t="e">
        <f t="shared" si="13"/>
        <v>#N/A</v>
      </c>
      <c r="P118">
        <f t="shared" si="14"/>
        <v>975.84</v>
      </c>
      <c r="Q118">
        <f t="shared" si="15"/>
        <v>975.84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41338.583333333336</v>
      </c>
      <c r="B119">
        <v>975.69</v>
      </c>
      <c r="C119">
        <v>1021.27</v>
      </c>
      <c r="D119" t="s">
        <v>55</v>
      </c>
      <c r="E119" t="s">
        <v>62</v>
      </c>
      <c r="F119" t="s">
        <v>57</v>
      </c>
      <c r="G119">
        <v>45.58</v>
      </c>
      <c r="H119">
        <v>0</v>
      </c>
      <c r="K119" t="s">
        <v>58</v>
      </c>
      <c r="L119" t="s">
        <v>65</v>
      </c>
      <c r="M119" t="s">
        <v>63</v>
      </c>
      <c r="O119" t="e">
        <f t="shared" si="13"/>
        <v>#N/A</v>
      </c>
      <c r="P119">
        <f t="shared" si="14"/>
        <v>975.69</v>
      </c>
      <c r="Q119">
        <f t="shared" si="15"/>
        <v>975.69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41372.52777777778</v>
      </c>
      <c r="B120">
        <v>975.17</v>
      </c>
      <c r="C120">
        <v>1021.27</v>
      </c>
      <c r="D120" t="s">
        <v>55</v>
      </c>
      <c r="E120" t="s">
        <v>62</v>
      </c>
      <c r="F120" t="s">
        <v>57</v>
      </c>
      <c r="G120">
        <v>46.1</v>
      </c>
      <c r="H120">
        <v>0</v>
      </c>
      <c r="K120" t="s">
        <v>58</v>
      </c>
      <c r="L120" t="s">
        <v>65</v>
      </c>
      <c r="M120" t="s">
        <v>63</v>
      </c>
      <c r="O120" t="e">
        <f t="shared" si="13"/>
        <v>#N/A</v>
      </c>
      <c r="P120">
        <f t="shared" si="14"/>
        <v>975.17</v>
      </c>
      <c r="Q120">
        <f t="shared" si="15"/>
        <v>975.17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41407.552083333336</v>
      </c>
      <c r="B121">
        <v>975.62</v>
      </c>
      <c r="C121">
        <v>1021.27</v>
      </c>
      <c r="D121" t="s">
        <v>55</v>
      </c>
      <c r="E121" t="s">
        <v>62</v>
      </c>
      <c r="F121" t="s">
        <v>57</v>
      </c>
      <c r="G121">
        <v>45.65</v>
      </c>
      <c r="H121">
        <v>0</v>
      </c>
      <c r="K121" t="s">
        <v>58</v>
      </c>
      <c r="L121" t="s">
        <v>65</v>
      </c>
      <c r="M121" t="s">
        <v>63</v>
      </c>
      <c r="O121" t="e">
        <f t="shared" si="13"/>
        <v>#N/A</v>
      </c>
      <c r="P121">
        <f t="shared" si="14"/>
        <v>975.62</v>
      </c>
      <c r="Q121">
        <f t="shared" si="15"/>
        <v>975.62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41438.55902777778</v>
      </c>
      <c r="B122">
        <v>976.62</v>
      </c>
      <c r="C122">
        <v>1021.27</v>
      </c>
      <c r="D122" t="s">
        <v>55</v>
      </c>
      <c r="E122" t="s">
        <v>62</v>
      </c>
      <c r="F122" t="s">
        <v>57</v>
      </c>
      <c r="G122">
        <v>44.65</v>
      </c>
      <c r="H122">
        <v>0</v>
      </c>
      <c r="K122" t="s">
        <v>58</v>
      </c>
      <c r="L122" t="s">
        <v>65</v>
      </c>
      <c r="M122" t="s">
        <v>63</v>
      </c>
      <c r="O122" t="e">
        <f t="shared" si="13"/>
        <v>#N/A</v>
      </c>
      <c r="P122">
        <f t="shared" si="14"/>
        <v>976.62</v>
      </c>
      <c r="Q122">
        <f t="shared" si="15"/>
        <v>976.62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41449.51736111111</v>
      </c>
      <c r="B123">
        <v>976.55</v>
      </c>
      <c r="C123">
        <v>1021.27</v>
      </c>
      <c r="D123" t="s">
        <v>55</v>
      </c>
      <c r="E123" t="s">
        <v>62</v>
      </c>
      <c r="F123" t="s">
        <v>57</v>
      </c>
      <c r="G123">
        <v>44.72</v>
      </c>
      <c r="H123">
        <v>0</v>
      </c>
      <c r="K123" t="s">
        <v>58</v>
      </c>
      <c r="L123" t="s">
        <v>67</v>
      </c>
      <c r="M123" t="s">
        <v>63</v>
      </c>
      <c r="O123" t="e">
        <f t="shared" si="13"/>
        <v>#N/A</v>
      </c>
      <c r="P123">
        <f t="shared" si="14"/>
        <v>976.55</v>
      </c>
      <c r="Q123">
        <f t="shared" si="15"/>
        <v>976.55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41463.541666666664</v>
      </c>
      <c r="B124">
        <v>976.48</v>
      </c>
      <c r="C124">
        <v>1021.27</v>
      </c>
      <c r="D124" t="s">
        <v>55</v>
      </c>
      <c r="E124" t="s">
        <v>62</v>
      </c>
      <c r="F124" t="s">
        <v>57</v>
      </c>
      <c r="G124">
        <v>44.79</v>
      </c>
      <c r="H124">
        <v>0</v>
      </c>
      <c r="K124" t="s">
        <v>58</v>
      </c>
      <c r="L124" t="s">
        <v>65</v>
      </c>
      <c r="M124" t="s">
        <v>63</v>
      </c>
      <c r="O124" t="e">
        <f t="shared" si="13"/>
        <v>#N/A</v>
      </c>
      <c r="P124">
        <f t="shared" si="14"/>
        <v>976.48</v>
      </c>
      <c r="Q124">
        <f t="shared" si="15"/>
        <v>976.48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41493.56597222222</v>
      </c>
      <c r="B125">
        <v>976.16</v>
      </c>
      <c r="C125">
        <v>1021.27</v>
      </c>
      <c r="D125" t="s">
        <v>55</v>
      </c>
      <c r="E125" t="s">
        <v>62</v>
      </c>
      <c r="F125" t="s">
        <v>57</v>
      </c>
      <c r="G125">
        <v>45.11</v>
      </c>
      <c r="H125">
        <v>0</v>
      </c>
      <c r="K125" t="s">
        <v>58</v>
      </c>
      <c r="L125" t="s">
        <v>65</v>
      </c>
      <c r="M125" t="s">
        <v>63</v>
      </c>
      <c r="O125" t="e">
        <f t="shared" si="13"/>
        <v>#N/A</v>
      </c>
      <c r="P125">
        <f t="shared" si="14"/>
        <v>976.16</v>
      </c>
      <c r="Q125">
        <f t="shared" si="15"/>
        <v>976.16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41526.569444444445</v>
      </c>
      <c r="B126">
        <v>975.71</v>
      </c>
      <c r="C126">
        <v>1021.27</v>
      </c>
      <c r="D126" t="s">
        <v>55</v>
      </c>
      <c r="E126" t="s">
        <v>62</v>
      </c>
      <c r="F126" t="s">
        <v>57</v>
      </c>
      <c r="G126">
        <v>45.56</v>
      </c>
      <c r="H126">
        <v>0</v>
      </c>
      <c r="K126" t="s">
        <v>58</v>
      </c>
      <c r="L126" t="s">
        <v>65</v>
      </c>
      <c r="M126" t="s">
        <v>63</v>
      </c>
      <c r="O126" t="e">
        <f t="shared" si="13"/>
        <v>#N/A</v>
      </c>
      <c r="P126">
        <f t="shared" si="14"/>
        <v>975.71</v>
      </c>
      <c r="Q126">
        <f t="shared" si="15"/>
        <v>975.71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41554.541666666664</v>
      </c>
      <c r="B127">
        <v>975.1</v>
      </c>
      <c r="C127">
        <v>1021.27</v>
      </c>
      <c r="D127" t="s">
        <v>55</v>
      </c>
      <c r="E127" t="s">
        <v>62</v>
      </c>
      <c r="F127" t="s">
        <v>57</v>
      </c>
      <c r="G127">
        <v>46.17</v>
      </c>
      <c r="H127">
        <v>0</v>
      </c>
      <c r="K127" t="s">
        <v>58</v>
      </c>
      <c r="L127" t="s">
        <v>65</v>
      </c>
      <c r="M127" t="s">
        <v>63</v>
      </c>
      <c r="O127" t="e">
        <f t="shared" si="13"/>
        <v>#N/A</v>
      </c>
      <c r="P127">
        <f t="shared" si="14"/>
        <v>975.1</v>
      </c>
      <c r="Q127">
        <f t="shared" si="15"/>
        <v>975.1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41590.54861111111</v>
      </c>
      <c r="B128">
        <v>974.59</v>
      </c>
      <c r="C128">
        <v>1021.27</v>
      </c>
      <c r="D128" t="s">
        <v>55</v>
      </c>
      <c r="E128" t="s">
        <v>62</v>
      </c>
      <c r="F128" t="s">
        <v>57</v>
      </c>
      <c r="G128">
        <v>46.68</v>
      </c>
      <c r="H128">
        <v>0</v>
      </c>
      <c r="K128" t="s">
        <v>58</v>
      </c>
      <c r="L128" t="s">
        <v>65</v>
      </c>
      <c r="M128" t="s">
        <v>63</v>
      </c>
      <c r="O128" t="e">
        <f t="shared" si="13"/>
        <v>#N/A</v>
      </c>
      <c r="P128">
        <f t="shared" si="14"/>
        <v>974.59</v>
      </c>
      <c r="Q128">
        <f t="shared" si="15"/>
        <v>974.59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41610.555555555555</v>
      </c>
      <c r="B129">
        <v>974.9</v>
      </c>
      <c r="C129">
        <v>1021.27</v>
      </c>
      <c r="D129" t="s">
        <v>55</v>
      </c>
      <c r="E129" t="s">
        <v>62</v>
      </c>
      <c r="F129" t="s">
        <v>57</v>
      </c>
      <c r="G129">
        <v>46.37</v>
      </c>
      <c r="H129">
        <v>0</v>
      </c>
      <c r="K129" t="s">
        <v>58</v>
      </c>
      <c r="L129" t="s">
        <v>65</v>
      </c>
      <c r="M129" t="s">
        <v>63</v>
      </c>
      <c r="O129" t="e">
        <f t="shared" si="13"/>
        <v>#N/A</v>
      </c>
      <c r="P129">
        <f t="shared" si="14"/>
        <v>974.9</v>
      </c>
      <c r="Q129">
        <f t="shared" si="15"/>
        <v>974.9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41653.583333333336</v>
      </c>
      <c r="B130">
        <v>974.69</v>
      </c>
      <c r="C130">
        <v>1021.27</v>
      </c>
      <c r="D130" t="s">
        <v>55</v>
      </c>
      <c r="E130" t="s">
        <v>62</v>
      </c>
      <c r="F130" t="s">
        <v>57</v>
      </c>
      <c r="G130">
        <v>46.58</v>
      </c>
      <c r="H130">
        <v>0</v>
      </c>
      <c r="K130" t="s">
        <v>58</v>
      </c>
      <c r="L130" t="s">
        <v>65</v>
      </c>
      <c r="M130" t="s">
        <v>63</v>
      </c>
      <c r="O130" t="e">
        <f t="shared" si="13"/>
        <v>#N/A</v>
      </c>
      <c r="P130">
        <f t="shared" si="14"/>
        <v>974.69</v>
      </c>
      <c r="Q130">
        <f t="shared" si="15"/>
        <v>974.69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41681.57638888889</v>
      </c>
      <c r="B131">
        <v>974.34</v>
      </c>
      <c r="C131">
        <v>1021.27</v>
      </c>
      <c r="D131" t="s">
        <v>55</v>
      </c>
      <c r="E131" t="s">
        <v>62</v>
      </c>
      <c r="F131" t="s">
        <v>57</v>
      </c>
      <c r="G131">
        <v>46.93</v>
      </c>
      <c r="H131">
        <v>0</v>
      </c>
      <c r="K131" t="s">
        <v>58</v>
      </c>
      <c r="L131" t="s">
        <v>65</v>
      </c>
      <c r="M131" t="s">
        <v>63</v>
      </c>
      <c r="O131" t="e">
        <f t="shared" si="13"/>
        <v>#N/A</v>
      </c>
      <c r="P131">
        <f t="shared" si="14"/>
        <v>974.34</v>
      </c>
      <c r="Q131">
        <f t="shared" si="15"/>
        <v>974.34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41708.569444444445</v>
      </c>
      <c r="B132">
        <v>973.84</v>
      </c>
      <c r="C132">
        <v>1021.27</v>
      </c>
      <c r="D132" t="s">
        <v>55</v>
      </c>
      <c r="E132" t="s">
        <v>62</v>
      </c>
      <c r="F132" t="s">
        <v>57</v>
      </c>
      <c r="G132">
        <v>47.43</v>
      </c>
      <c r="H132">
        <v>0</v>
      </c>
      <c r="K132" t="s">
        <v>58</v>
      </c>
      <c r="L132" t="s">
        <v>65</v>
      </c>
      <c r="M132" t="s">
        <v>63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973.84</v>
      </c>
      <c r="Q132">
        <f aca="true" t="shared" si="20" ref="Q132:Q195">IF(ISNA(P132),IF(ISNA(R132),IF(ISNA(S132),"",S132),R132),P132)</f>
        <v>973.84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41736.541666666664</v>
      </c>
      <c r="B133">
        <v>973.22</v>
      </c>
      <c r="C133">
        <v>1021.27</v>
      </c>
      <c r="D133" t="s">
        <v>55</v>
      </c>
      <c r="E133" t="s">
        <v>62</v>
      </c>
      <c r="F133" t="s">
        <v>57</v>
      </c>
      <c r="G133">
        <v>48.05</v>
      </c>
      <c r="H133">
        <v>0</v>
      </c>
      <c r="K133" t="s">
        <v>58</v>
      </c>
      <c r="L133" t="s">
        <v>65</v>
      </c>
      <c r="M133" t="s">
        <v>63</v>
      </c>
      <c r="O133" t="e">
        <f t="shared" si="18"/>
        <v>#N/A</v>
      </c>
      <c r="P133">
        <f t="shared" si="19"/>
        <v>973.22</v>
      </c>
      <c r="Q133">
        <f t="shared" si="20"/>
        <v>973.22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41771.57638888889</v>
      </c>
      <c r="B134">
        <v>972.6</v>
      </c>
      <c r="C134">
        <v>1021.27</v>
      </c>
      <c r="D134" t="s">
        <v>55</v>
      </c>
      <c r="E134" t="s">
        <v>62</v>
      </c>
      <c r="F134" t="s">
        <v>57</v>
      </c>
      <c r="G134">
        <v>48.67</v>
      </c>
      <c r="H134">
        <v>0</v>
      </c>
      <c r="K134" t="s">
        <v>58</v>
      </c>
      <c r="L134" t="s">
        <v>65</v>
      </c>
      <c r="M134" t="s">
        <v>63</v>
      </c>
      <c r="O134" t="e">
        <f t="shared" si="18"/>
        <v>#N/A</v>
      </c>
      <c r="P134">
        <f t="shared" si="19"/>
        <v>972.6</v>
      </c>
      <c r="Q134">
        <f t="shared" si="20"/>
        <v>972.6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41810.57986111111</v>
      </c>
      <c r="B135">
        <v>972.08</v>
      </c>
      <c r="C135">
        <v>1021.27</v>
      </c>
      <c r="D135" t="s">
        <v>55</v>
      </c>
      <c r="E135" t="s">
        <v>62</v>
      </c>
      <c r="F135" t="s">
        <v>57</v>
      </c>
      <c r="G135">
        <v>49.19</v>
      </c>
      <c r="H135">
        <v>0</v>
      </c>
      <c r="K135" t="s">
        <v>58</v>
      </c>
      <c r="L135" t="s">
        <v>65</v>
      </c>
      <c r="M135" t="s">
        <v>63</v>
      </c>
      <c r="O135" t="e">
        <f t="shared" si="18"/>
        <v>#N/A</v>
      </c>
      <c r="P135">
        <f t="shared" si="19"/>
        <v>972.08</v>
      </c>
      <c r="Q135">
        <f t="shared" si="20"/>
        <v>972.08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41827.583333333336</v>
      </c>
      <c r="B136">
        <v>973.77</v>
      </c>
      <c r="C136">
        <v>1021.27</v>
      </c>
      <c r="D136" t="s">
        <v>55</v>
      </c>
      <c r="E136" t="s">
        <v>62</v>
      </c>
      <c r="F136" t="s">
        <v>57</v>
      </c>
      <c r="G136">
        <v>47.5</v>
      </c>
      <c r="H136">
        <v>0</v>
      </c>
      <c r="K136" t="s">
        <v>58</v>
      </c>
      <c r="L136" t="s">
        <v>65</v>
      </c>
      <c r="M136" t="s">
        <v>63</v>
      </c>
      <c r="O136" t="e">
        <f t="shared" si="18"/>
        <v>#N/A</v>
      </c>
      <c r="P136">
        <f t="shared" si="19"/>
        <v>973.77</v>
      </c>
      <c r="Q136">
        <f t="shared" si="20"/>
        <v>973.77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41856.57638888889</v>
      </c>
      <c r="B137">
        <v>972.59</v>
      </c>
      <c r="C137">
        <v>1021.27</v>
      </c>
      <c r="D137" t="s">
        <v>55</v>
      </c>
      <c r="E137" t="s">
        <v>62</v>
      </c>
      <c r="F137" t="s">
        <v>57</v>
      </c>
      <c r="G137">
        <v>48.68</v>
      </c>
      <c r="H137">
        <v>0</v>
      </c>
      <c r="K137" t="s">
        <v>58</v>
      </c>
      <c r="L137" t="s">
        <v>65</v>
      </c>
      <c r="M137" t="s">
        <v>63</v>
      </c>
      <c r="O137" t="e">
        <f t="shared" si="18"/>
        <v>#N/A</v>
      </c>
      <c r="P137">
        <f t="shared" si="19"/>
        <v>972.59</v>
      </c>
      <c r="Q137">
        <f t="shared" si="20"/>
        <v>972.59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41891.54861111111</v>
      </c>
      <c r="B138">
        <v>972.29</v>
      </c>
      <c r="C138">
        <v>1021.27</v>
      </c>
      <c r="D138" t="s">
        <v>55</v>
      </c>
      <c r="E138" t="s">
        <v>62</v>
      </c>
      <c r="F138" t="s">
        <v>57</v>
      </c>
      <c r="G138">
        <v>48.98</v>
      </c>
      <c r="H138">
        <v>0</v>
      </c>
      <c r="K138" t="s">
        <v>58</v>
      </c>
      <c r="L138" t="s">
        <v>65</v>
      </c>
      <c r="M138" t="s">
        <v>63</v>
      </c>
      <c r="O138" t="e">
        <f t="shared" si="18"/>
        <v>#N/A</v>
      </c>
      <c r="P138">
        <f t="shared" si="19"/>
        <v>972.29</v>
      </c>
      <c r="Q138">
        <f t="shared" si="20"/>
        <v>972.29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41918.54861111111</v>
      </c>
      <c r="B139">
        <v>971.22</v>
      </c>
      <c r="C139">
        <v>1021.27</v>
      </c>
      <c r="D139" t="s">
        <v>55</v>
      </c>
      <c r="E139" t="s">
        <v>62</v>
      </c>
      <c r="F139" t="s">
        <v>57</v>
      </c>
      <c r="G139">
        <v>50.05</v>
      </c>
      <c r="H139">
        <v>0</v>
      </c>
      <c r="K139" t="s">
        <v>58</v>
      </c>
      <c r="L139" t="s">
        <v>65</v>
      </c>
      <c r="M139" t="s">
        <v>63</v>
      </c>
      <c r="O139" t="e">
        <f t="shared" si="18"/>
        <v>#N/A</v>
      </c>
      <c r="P139">
        <f t="shared" si="19"/>
        <v>971.22</v>
      </c>
      <c r="Q139">
        <f t="shared" si="20"/>
        <v>971.22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41953.583333333336</v>
      </c>
      <c r="B140">
        <v>970.67</v>
      </c>
      <c r="C140">
        <v>1021.27</v>
      </c>
      <c r="D140" t="s">
        <v>55</v>
      </c>
      <c r="E140" t="s">
        <v>62</v>
      </c>
      <c r="F140" t="s">
        <v>57</v>
      </c>
      <c r="G140">
        <v>50.6</v>
      </c>
      <c r="H140">
        <v>0</v>
      </c>
      <c r="K140" t="s">
        <v>58</v>
      </c>
      <c r="L140" t="s">
        <v>65</v>
      </c>
      <c r="M140" t="s">
        <v>63</v>
      </c>
      <c r="O140" t="e">
        <f t="shared" si="18"/>
        <v>#N/A</v>
      </c>
      <c r="P140">
        <f t="shared" si="19"/>
        <v>970.67</v>
      </c>
      <c r="Q140">
        <f t="shared" si="20"/>
        <v>970.67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41982.54861111111</v>
      </c>
      <c r="B141">
        <v>970.25</v>
      </c>
      <c r="C141">
        <v>1021.27</v>
      </c>
      <c r="D141" t="s">
        <v>55</v>
      </c>
      <c r="E141" t="s">
        <v>62</v>
      </c>
      <c r="F141" t="s">
        <v>57</v>
      </c>
      <c r="G141">
        <v>51.02</v>
      </c>
      <c r="H141">
        <v>0</v>
      </c>
      <c r="K141" t="s">
        <v>58</v>
      </c>
      <c r="L141" t="s">
        <v>65</v>
      </c>
      <c r="M141" t="s">
        <v>63</v>
      </c>
      <c r="O141" t="e">
        <f t="shared" si="18"/>
        <v>#N/A</v>
      </c>
      <c r="P141">
        <f t="shared" si="19"/>
        <v>970.25</v>
      </c>
      <c r="Q141">
        <f t="shared" si="20"/>
        <v>970.25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42012.569444444445</v>
      </c>
      <c r="B142">
        <v>969.99</v>
      </c>
      <c r="C142">
        <v>1021.27</v>
      </c>
      <c r="D142" t="s">
        <v>55</v>
      </c>
      <c r="E142" t="s">
        <v>62</v>
      </c>
      <c r="F142" t="s">
        <v>57</v>
      </c>
      <c r="G142">
        <v>51.28</v>
      </c>
      <c r="H142">
        <v>0</v>
      </c>
      <c r="K142" t="s">
        <v>58</v>
      </c>
      <c r="L142" t="s">
        <v>65</v>
      </c>
      <c r="M142" t="s">
        <v>63</v>
      </c>
      <c r="O142" t="e">
        <f t="shared" si="18"/>
        <v>#N/A</v>
      </c>
      <c r="P142">
        <f t="shared" si="19"/>
        <v>969.99</v>
      </c>
      <c r="Q142">
        <f t="shared" si="20"/>
        <v>969.99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42046.5625</v>
      </c>
      <c r="B143">
        <v>969.67</v>
      </c>
      <c r="C143">
        <v>1021.27</v>
      </c>
      <c r="D143" t="s">
        <v>55</v>
      </c>
      <c r="E143" t="s">
        <v>62</v>
      </c>
      <c r="F143" t="s">
        <v>57</v>
      </c>
      <c r="G143">
        <v>51.6</v>
      </c>
      <c r="H143">
        <v>0</v>
      </c>
      <c r="K143" t="s">
        <v>58</v>
      </c>
      <c r="L143" t="s">
        <v>65</v>
      </c>
      <c r="M143" t="s">
        <v>63</v>
      </c>
      <c r="O143" t="e">
        <f t="shared" si="18"/>
        <v>#N/A</v>
      </c>
      <c r="P143">
        <f t="shared" si="19"/>
        <v>969.67</v>
      </c>
      <c r="Q143">
        <f t="shared" si="20"/>
        <v>969.67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42072.635416666664</v>
      </c>
      <c r="B144">
        <v>969.42</v>
      </c>
      <c r="C144">
        <v>1021.27</v>
      </c>
      <c r="D144" t="s">
        <v>55</v>
      </c>
      <c r="E144" t="s">
        <v>62</v>
      </c>
      <c r="F144" t="s">
        <v>57</v>
      </c>
      <c r="G144">
        <v>51.85</v>
      </c>
      <c r="H144">
        <v>0</v>
      </c>
      <c r="K144" t="s">
        <v>58</v>
      </c>
      <c r="L144" t="s">
        <v>65</v>
      </c>
      <c r="M144" t="s">
        <v>63</v>
      </c>
      <c r="O144" t="e">
        <f t="shared" si="18"/>
        <v>#N/A</v>
      </c>
      <c r="P144">
        <f t="shared" si="19"/>
        <v>969.42</v>
      </c>
      <c r="Q144">
        <f t="shared" si="20"/>
        <v>969.42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42100.54861111111</v>
      </c>
      <c r="B145">
        <v>970.73</v>
      </c>
      <c r="C145">
        <v>1021.27</v>
      </c>
      <c r="D145" t="s">
        <v>55</v>
      </c>
      <c r="E145" t="s">
        <v>62</v>
      </c>
      <c r="F145" t="s">
        <v>57</v>
      </c>
      <c r="G145">
        <v>50.54</v>
      </c>
      <c r="H145">
        <v>0</v>
      </c>
      <c r="K145" t="s">
        <v>58</v>
      </c>
      <c r="L145" t="s">
        <v>65</v>
      </c>
      <c r="M145" t="s">
        <v>63</v>
      </c>
      <c r="O145" t="e">
        <f t="shared" si="18"/>
        <v>#N/A</v>
      </c>
      <c r="P145">
        <f t="shared" si="19"/>
        <v>970.73</v>
      </c>
      <c r="Q145">
        <f t="shared" si="20"/>
        <v>970.73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42142.583333333336</v>
      </c>
      <c r="B146">
        <v>972.4</v>
      </c>
      <c r="C146">
        <v>1021.27</v>
      </c>
      <c r="D146" t="s">
        <v>55</v>
      </c>
      <c r="E146" t="s">
        <v>62</v>
      </c>
      <c r="F146" t="s">
        <v>57</v>
      </c>
      <c r="G146">
        <v>48.87</v>
      </c>
      <c r="H146">
        <v>0</v>
      </c>
      <c r="K146" t="s">
        <v>58</v>
      </c>
      <c r="L146" t="s">
        <v>65</v>
      </c>
      <c r="M146" t="s">
        <v>63</v>
      </c>
      <c r="O146" t="e">
        <f t="shared" si="18"/>
        <v>#N/A</v>
      </c>
      <c r="P146">
        <f t="shared" si="19"/>
        <v>972.4</v>
      </c>
      <c r="Q146">
        <f t="shared" si="20"/>
        <v>972.4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42163.53472222222</v>
      </c>
      <c r="B147">
        <v>972.46</v>
      </c>
      <c r="C147">
        <v>1021.27</v>
      </c>
      <c r="D147" t="s">
        <v>55</v>
      </c>
      <c r="E147" t="s">
        <v>62</v>
      </c>
      <c r="F147" t="s">
        <v>57</v>
      </c>
      <c r="G147">
        <v>48.81</v>
      </c>
      <c r="H147">
        <v>0</v>
      </c>
      <c r="K147" t="s">
        <v>58</v>
      </c>
      <c r="L147" t="s">
        <v>65</v>
      </c>
      <c r="M147" t="s">
        <v>63</v>
      </c>
      <c r="O147" t="e">
        <f t="shared" si="18"/>
        <v>#N/A</v>
      </c>
      <c r="P147">
        <f t="shared" si="19"/>
        <v>972.46</v>
      </c>
      <c r="Q147">
        <f t="shared" si="20"/>
        <v>972.46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42212.631944444445</v>
      </c>
      <c r="B148">
        <v>972.82</v>
      </c>
      <c r="C148">
        <v>1021.27</v>
      </c>
      <c r="D148" t="s">
        <v>55</v>
      </c>
      <c r="E148" t="s">
        <v>62</v>
      </c>
      <c r="F148" t="s">
        <v>57</v>
      </c>
      <c r="G148">
        <v>48.45</v>
      </c>
      <c r="H148">
        <v>0</v>
      </c>
      <c r="K148" t="s">
        <v>58</v>
      </c>
      <c r="L148" t="s">
        <v>65</v>
      </c>
      <c r="M148" t="s">
        <v>63</v>
      </c>
      <c r="O148" t="e">
        <f t="shared" si="18"/>
        <v>#N/A</v>
      </c>
      <c r="P148">
        <f t="shared" si="19"/>
        <v>972.82</v>
      </c>
      <c r="Q148">
        <f t="shared" si="20"/>
        <v>972.82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42219.63888888889</v>
      </c>
      <c r="B149">
        <v>972.46</v>
      </c>
      <c r="C149">
        <v>1021.27</v>
      </c>
      <c r="D149" t="s">
        <v>55</v>
      </c>
      <c r="E149" t="s">
        <v>62</v>
      </c>
      <c r="F149" t="s">
        <v>57</v>
      </c>
      <c r="G149">
        <v>48.81</v>
      </c>
      <c r="H149">
        <v>0</v>
      </c>
      <c r="K149" t="s">
        <v>58</v>
      </c>
      <c r="L149" t="s">
        <v>65</v>
      </c>
      <c r="M149" t="s">
        <v>63</v>
      </c>
      <c r="O149" t="e">
        <f t="shared" si="18"/>
        <v>#N/A</v>
      </c>
      <c r="P149">
        <f t="shared" si="19"/>
        <v>972.46</v>
      </c>
      <c r="Q149">
        <f t="shared" si="20"/>
        <v>972.46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42256.63888888889</v>
      </c>
      <c r="B150">
        <v>971.87</v>
      </c>
      <c r="C150">
        <v>1021.27</v>
      </c>
      <c r="D150" t="s">
        <v>55</v>
      </c>
      <c r="E150" t="s">
        <v>62</v>
      </c>
      <c r="F150" t="s">
        <v>57</v>
      </c>
      <c r="G150">
        <v>49.4</v>
      </c>
      <c r="H150">
        <v>0</v>
      </c>
      <c r="K150" t="s">
        <v>58</v>
      </c>
      <c r="L150" t="s">
        <v>65</v>
      </c>
      <c r="M150" t="s">
        <v>63</v>
      </c>
      <c r="O150" t="e">
        <f t="shared" si="18"/>
        <v>#N/A</v>
      </c>
      <c r="P150">
        <f t="shared" si="19"/>
        <v>971.87</v>
      </c>
      <c r="Q150">
        <f t="shared" si="20"/>
        <v>971.87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42290.63888888889</v>
      </c>
      <c r="B151">
        <v>971.29</v>
      </c>
      <c r="C151">
        <v>1021.27</v>
      </c>
      <c r="D151" t="s">
        <v>55</v>
      </c>
      <c r="E151" t="s">
        <v>62</v>
      </c>
      <c r="F151" t="s">
        <v>57</v>
      </c>
      <c r="G151">
        <v>49.98</v>
      </c>
      <c r="H151">
        <v>0</v>
      </c>
      <c r="K151" t="s">
        <v>58</v>
      </c>
      <c r="L151" t="s">
        <v>65</v>
      </c>
      <c r="M151" t="s">
        <v>63</v>
      </c>
      <c r="O151" t="e">
        <f t="shared" si="18"/>
        <v>#N/A</v>
      </c>
      <c r="P151">
        <f t="shared" si="19"/>
        <v>971.29</v>
      </c>
      <c r="Q151">
        <f t="shared" si="20"/>
        <v>971.29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42317.631944444445</v>
      </c>
      <c r="B152">
        <v>970.77</v>
      </c>
      <c r="C152">
        <v>1021.27</v>
      </c>
      <c r="D152" t="s">
        <v>55</v>
      </c>
      <c r="E152" t="s">
        <v>62</v>
      </c>
      <c r="F152" t="s">
        <v>57</v>
      </c>
      <c r="G152">
        <v>50.5</v>
      </c>
      <c r="H152">
        <v>0</v>
      </c>
      <c r="K152" t="s">
        <v>58</v>
      </c>
      <c r="L152" t="s">
        <v>65</v>
      </c>
      <c r="M152" t="s">
        <v>63</v>
      </c>
      <c r="O152" t="e">
        <f t="shared" si="18"/>
        <v>#N/A</v>
      </c>
      <c r="P152">
        <f t="shared" si="19"/>
        <v>970.77</v>
      </c>
      <c r="Q152">
        <f t="shared" si="20"/>
        <v>970.77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42352.635416666664</v>
      </c>
      <c r="B153">
        <v>970.27</v>
      </c>
      <c r="C153">
        <v>1021.27</v>
      </c>
      <c r="D153" t="s">
        <v>55</v>
      </c>
      <c r="E153" t="s">
        <v>62</v>
      </c>
      <c r="F153" t="s">
        <v>57</v>
      </c>
      <c r="G153">
        <v>51</v>
      </c>
      <c r="H153">
        <v>0</v>
      </c>
      <c r="K153" t="s">
        <v>58</v>
      </c>
      <c r="L153" t="s">
        <v>65</v>
      </c>
      <c r="M153" t="s">
        <v>63</v>
      </c>
      <c r="O153" t="e">
        <f t="shared" si="18"/>
        <v>#N/A</v>
      </c>
      <c r="P153">
        <f t="shared" si="19"/>
        <v>970.27</v>
      </c>
      <c r="Q153">
        <f t="shared" si="20"/>
        <v>970.27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42380.64236111111</v>
      </c>
      <c r="B154">
        <v>969.85</v>
      </c>
      <c r="C154">
        <v>1021.27</v>
      </c>
      <c r="D154" t="s">
        <v>55</v>
      </c>
      <c r="E154" t="s">
        <v>62</v>
      </c>
      <c r="F154" t="s">
        <v>57</v>
      </c>
      <c r="G154">
        <v>51.42</v>
      </c>
      <c r="H154">
        <v>0</v>
      </c>
      <c r="K154" t="s">
        <v>58</v>
      </c>
      <c r="L154" t="s">
        <v>65</v>
      </c>
      <c r="M154" t="s">
        <v>63</v>
      </c>
      <c r="O154" t="e">
        <f t="shared" si="18"/>
        <v>#N/A</v>
      </c>
      <c r="P154">
        <f t="shared" si="19"/>
        <v>969.85</v>
      </c>
      <c r="Q154">
        <f t="shared" si="20"/>
        <v>969.85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42409.54861111111</v>
      </c>
      <c r="B155">
        <v>969.41</v>
      </c>
      <c r="C155">
        <v>1021.27</v>
      </c>
      <c r="D155" t="s">
        <v>55</v>
      </c>
      <c r="E155" t="s">
        <v>62</v>
      </c>
      <c r="F155" t="s">
        <v>57</v>
      </c>
      <c r="G155">
        <v>51.86</v>
      </c>
      <c r="H155">
        <v>0</v>
      </c>
      <c r="K155" t="s">
        <v>58</v>
      </c>
      <c r="L155" t="s">
        <v>65</v>
      </c>
      <c r="M155" t="s">
        <v>63</v>
      </c>
      <c r="O155" t="e">
        <f t="shared" si="18"/>
        <v>#N/A</v>
      </c>
      <c r="P155">
        <f t="shared" si="19"/>
        <v>969.41</v>
      </c>
      <c r="Q155">
        <f t="shared" si="20"/>
        <v>969.41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42438.64236111111</v>
      </c>
      <c r="B156">
        <v>969.28</v>
      </c>
      <c r="C156">
        <v>1021.27</v>
      </c>
      <c r="D156" t="s">
        <v>55</v>
      </c>
      <c r="E156" t="s">
        <v>62</v>
      </c>
      <c r="F156" t="s">
        <v>57</v>
      </c>
      <c r="G156">
        <v>51.99</v>
      </c>
      <c r="H156">
        <v>0</v>
      </c>
      <c r="K156" t="s">
        <v>58</v>
      </c>
      <c r="L156" t="s">
        <v>65</v>
      </c>
      <c r="M156" t="s">
        <v>63</v>
      </c>
      <c r="O156" t="e">
        <f t="shared" si="18"/>
        <v>#N/A</v>
      </c>
      <c r="P156">
        <f t="shared" si="19"/>
        <v>969.28</v>
      </c>
      <c r="Q156">
        <f t="shared" si="20"/>
        <v>969.28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42469.54861111111</v>
      </c>
      <c r="B157">
        <v>969.05</v>
      </c>
      <c r="C157">
        <v>1021.27</v>
      </c>
      <c r="D157" t="s">
        <v>55</v>
      </c>
      <c r="E157" t="s">
        <v>62</v>
      </c>
      <c r="F157" t="s">
        <v>57</v>
      </c>
      <c r="G157">
        <v>52.22</v>
      </c>
      <c r="H157">
        <v>0</v>
      </c>
      <c r="K157" t="s">
        <v>58</v>
      </c>
      <c r="L157" t="s">
        <v>65</v>
      </c>
      <c r="M157" t="s">
        <v>63</v>
      </c>
      <c r="O157" t="e">
        <f t="shared" si="18"/>
        <v>#N/A</v>
      </c>
      <c r="P157">
        <f t="shared" si="19"/>
        <v>969.05</v>
      </c>
      <c r="Q157">
        <f t="shared" si="20"/>
        <v>969.05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42500.635416666664</v>
      </c>
      <c r="B158">
        <v>968.66</v>
      </c>
      <c r="C158">
        <v>1021.27</v>
      </c>
      <c r="D158" t="s">
        <v>55</v>
      </c>
      <c r="E158" t="s">
        <v>62</v>
      </c>
      <c r="F158" t="s">
        <v>57</v>
      </c>
      <c r="G158">
        <v>52.61</v>
      </c>
      <c r="H158">
        <v>0</v>
      </c>
      <c r="K158" t="s">
        <v>58</v>
      </c>
      <c r="L158" t="s">
        <v>65</v>
      </c>
      <c r="M158" t="s">
        <v>63</v>
      </c>
      <c r="O158" t="e">
        <f t="shared" si="18"/>
        <v>#N/A</v>
      </c>
      <c r="P158">
        <f t="shared" si="19"/>
        <v>968.66</v>
      </c>
      <c r="Q158">
        <f t="shared" si="20"/>
        <v>968.66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42524.63888888889</v>
      </c>
      <c r="B159">
        <v>968.35</v>
      </c>
      <c r="C159">
        <v>1021.27</v>
      </c>
      <c r="D159" t="s">
        <v>55</v>
      </c>
      <c r="E159" t="s">
        <v>62</v>
      </c>
      <c r="F159" t="s">
        <v>57</v>
      </c>
      <c r="G159">
        <v>52.92</v>
      </c>
      <c r="H159">
        <v>0</v>
      </c>
      <c r="K159" t="s">
        <v>58</v>
      </c>
      <c r="L159" t="s">
        <v>65</v>
      </c>
      <c r="M159" t="s">
        <v>63</v>
      </c>
      <c r="O159" t="e">
        <f t="shared" si="18"/>
        <v>#N/A</v>
      </c>
      <c r="P159">
        <f t="shared" si="19"/>
        <v>968.35</v>
      </c>
      <c r="Q159">
        <f t="shared" si="20"/>
        <v>968.35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42556.63888888889</v>
      </c>
      <c r="B160">
        <v>967.94</v>
      </c>
      <c r="C160">
        <v>1021.27</v>
      </c>
      <c r="D160" t="s">
        <v>55</v>
      </c>
      <c r="E160" t="s">
        <v>62</v>
      </c>
      <c r="F160" t="s">
        <v>57</v>
      </c>
      <c r="G160">
        <v>53.33</v>
      </c>
      <c r="H160">
        <v>0</v>
      </c>
      <c r="K160" t="s">
        <v>58</v>
      </c>
      <c r="L160" t="s">
        <v>65</v>
      </c>
      <c r="M160" t="s">
        <v>63</v>
      </c>
      <c r="O160" t="e">
        <f t="shared" si="18"/>
        <v>#N/A</v>
      </c>
      <c r="P160">
        <f t="shared" si="19"/>
        <v>967.94</v>
      </c>
      <c r="Q160">
        <f t="shared" si="20"/>
        <v>967.94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42585.583333333336</v>
      </c>
      <c r="B161">
        <v>967.59</v>
      </c>
      <c r="C161">
        <v>1021.27</v>
      </c>
      <c r="D161" t="s">
        <v>55</v>
      </c>
      <c r="E161" t="s">
        <v>62</v>
      </c>
      <c r="F161" t="s">
        <v>57</v>
      </c>
      <c r="G161">
        <v>53.68</v>
      </c>
      <c r="H161">
        <v>0</v>
      </c>
      <c r="K161" t="s">
        <v>58</v>
      </c>
      <c r="L161" t="s">
        <v>65</v>
      </c>
      <c r="M161" t="s">
        <v>63</v>
      </c>
      <c r="O161" t="e">
        <f t="shared" si="18"/>
        <v>#N/A</v>
      </c>
      <c r="P161">
        <f t="shared" si="19"/>
        <v>967.59</v>
      </c>
      <c r="Q161">
        <f t="shared" si="20"/>
        <v>967.59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42618.635416666664</v>
      </c>
      <c r="B162">
        <v>967.22</v>
      </c>
      <c r="C162">
        <v>1021.27</v>
      </c>
      <c r="D162" t="s">
        <v>55</v>
      </c>
      <c r="E162" t="s">
        <v>62</v>
      </c>
      <c r="F162" t="s">
        <v>57</v>
      </c>
      <c r="G162">
        <v>54.05</v>
      </c>
      <c r="H162">
        <v>0</v>
      </c>
      <c r="K162" t="s">
        <v>58</v>
      </c>
      <c r="L162" t="s">
        <v>65</v>
      </c>
      <c r="M162" t="s">
        <v>63</v>
      </c>
      <c r="O162" t="e">
        <f t="shared" si="18"/>
        <v>#N/A</v>
      </c>
      <c r="P162">
        <f t="shared" si="19"/>
        <v>967.22</v>
      </c>
      <c r="Q162">
        <f t="shared" si="20"/>
        <v>967.22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42647.631944444445</v>
      </c>
      <c r="B163">
        <v>966.87</v>
      </c>
      <c r="C163">
        <v>1021.27</v>
      </c>
      <c r="D163" t="s">
        <v>55</v>
      </c>
      <c r="E163" t="s">
        <v>62</v>
      </c>
      <c r="F163" t="s">
        <v>57</v>
      </c>
      <c r="G163">
        <v>54.4</v>
      </c>
      <c r="H163">
        <v>0</v>
      </c>
      <c r="K163" t="s">
        <v>58</v>
      </c>
      <c r="L163" t="s">
        <v>65</v>
      </c>
      <c r="M163" t="s">
        <v>63</v>
      </c>
      <c r="O163" t="e">
        <f t="shared" si="18"/>
        <v>#N/A</v>
      </c>
      <c r="P163">
        <f t="shared" si="19"/>
        <v>966.87</v>
      </c>
      <c r="Q163">
        <f t="shared" si="20"/>
        <v>966.87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42682.63888888889</v>
      </c>
      <c r="B164">
        <v>966.39</v>
      </c>
      <c r="C164">
        <v>1021.27</v>
      </c>
      <c r="D164" t="s">
        <v>55</v>
      </c>
      <c r="E164" t="s">
        <v>62</v>
      </c>
      <c r="F164" t="s">
        <v>57</v>
      </c>
      <c r="G164">
        <v>54.88</v>
      </c>
      <c r="H164">
        <v>0</v>
      </c>
      <c r="K164" t="s">
        <v>58</v>
      </c>
      <c r="L164" t="s">
        <v>65</v>
      </c>
      <c r="M164" t="s">
        <v>63</v>
      </c>
      <c r="O164" t="e">
        <f t="shared" si="18"/>
        <v>#N/A</v>
      </c>
      <c r="P164">
        <f t="shared" si="19"/>
        <v>966.39</v>
      </c>
      <c r="Q164">
        <f t="shared" si="20"/>
        <v>966.39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42718.63888888889</v>
      </c>
      <c r="B165">
        <v>966.11</v>
      </c>
      <c r="C165">
        <v>1021.27</v>
      </c>
      <c r="D165" t="s">
        <v>55</v>
      </c>
      <c r="E165" t="s">
        <v>62</v>
      </c>
      <c r="F165" t="s">
        <v>57</v>
      </c>
      <c r="G165">
        <v>55.16</v>
      </c>
      <c r="H165">
        <v>0</v>
      </c>
      <c r="K165" t="s">
        <v>58</v>
      </c>
      <c r="L165" t="s">
        <v>65</v>
      </c>
      <c r="M165" t="s">
        <v>63</v>
      </c>
      <c r="O165" t="e">
        <f t="shared" si="18"/>
        <v>#N/A</v>
      </c>
      <c r="P165">
        <f t="shared" si="19"/>
        <v>966.11</v>
      </c>
      <c r="Q165">
        <f t="shared" si="20"/>
        <v>966.11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42745.57638888889</v>
      </c>
      <c r="B166">
        <v>965.89</v>
      </c>
      <c r="C166">
        <v>1021.27</v>
      </c>
      <c r="D166" t="s">
        <v>55</v>
      </c>
      <c r="E166" t="s">
        <v>62</v>
      </c>
      <c r="F166" t="s">
        <v>57</v>
      </c>
      <c r="G166">
        <v>55.38</v>
      </c>
      <c r="H166">
        <v>0</v>
      </c>
      <c r="K166" t="s">
        <v>58</v>
      </c>
      <c r="L166" t="s">
        <v>65</v>
      </c>
      <c r="M166" t="s">
        <v>63</v>
      </c>
      <c r="O166" t="e">
        <f t="shared" si="18"/>
        <v>#N/A</v>
      </c>
      <c r="P166">
        <f t="shared" si="19"/>
        <v>965.89</v>
      </c>
      <c r="Q166">
        <f t="shared" si="20"/>
        <v>965.89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42780.635416666664</v>
      </c>
      <c r="B167">
        <v>965.55</v>
      </c>
      <c r="C167">
        <v>1021.27</v>
      </c>
      <c r="D167" t="s">
        <v>55</v>
      </c>
      <c r="E167" t="s">
        <v>62</v>
      </c>
      <c r="F167" t="s">
        <v>57</v>
      </c>
      <c r="G167">
        <v>55.72</v>
      </c>
      <c r="H167">
        <v>0</v>
      </c>
      <c r="K167" t="s">
        <v>58</v>
      </c>
      <c r="L167" t="s">
        <v>65</v>
      </c>
      <c r="M167" t="s">
        <v>63</v>
      </c>
      <c r="O167" t="e">
        <f t="shared" si="18"/>
        <v>#N/A</v>
      </c>
      <c r="P167">
        <f t="shared" si="19"/>
        <v>965.55</v>
      </c>
      <c r="Q167">
        <f t="shared" si="20"/>
        <v>965.55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42800.57638888889</v>
      </c>
      <c r="B168">
        <v>965.38</v>
      </c>
      <c r="C168">
        <v>1021.27</v>
      </c>
      <c r="D168" t="s">
        <v>55</v>
      </c>
      <c r="E168" t="s">
        <v>62</v>
      </c>
      <c r="F168" t="s">
        <v>57</v>
      </c>
      <c r="G168">
        <v>55.89</v>
      </c>
      <c r="H168">
        <v>0</v>
      </c>
      <c r="K168" t="s">
        <v>58</v>
      </c>
      <c r="L168" t="s">
        <v>65</v>
      </c>
      <c r="M168" t="s">
        <v>63</v>
      </c>
      <c r="O168" t="e">
        <f t="shared" si="18"/>
        <v>#N/A</v>
      </c>
      <c r="P168">
        <f t="shared" si="19"/>
        <v>965.38</v>
      </c>
      <c r="Q168">
        <f t="shared" si="20"/>
        <v>965.38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42836.552083333336</v>
      </c>
      <c r="B169">
        <v>965.06</v>
      </c>
      <c r="C169">
        <v>1021.27</v>
      </c>
      <c r="D169" t="s">
        <v>55</v>
      </c>
      <c r="E169" t="s">
        <v>62</v>
      </c>
      <c r="F169" t="s">
        <v>57</v>
      </c>
      <c r="G169">
        <v>56.21</v>
      </c>
      <c r="H169">
        <v>0</v>
      </c>
      <c r="K169" t="s">
        <v>58</v>
      </c>
      <c r="L169" t="s">
        <v>65</v>
      </c>
      <c r="M169" t="s">
        <v>63</v>
      </c>
      <c r="O169" t="e">
        <f t="shared" si="18"/>
        <v>#N/A</v>
      </c>
      <c r="P169">
        <f t="shared" si="19"/>
        <v>965.06</v>
      </c>
      <c r="Q169">
        <f t="shared" si="20"/>
        <v>965.06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42864.57638888889</v>
      </c>
      <c r="B170">
        <v>964.8</v>
      </c>
      <c r="C170">
        <v>1021.27</v>
      </c>
      <c r="D170" t="s">
        <v>55</v>
      </c>
      <c r="E170" t="s">
        <v>62</v>
      </c>
      <c r="F170" t="s">
        <v>57</v>
      </c>
      <c r="G170">
        <v>56.47</v>
      </c>
      <c r="H170">
        <v>0</v>
      </c>
      <c r="K170" t="s">
        <v>58</v>
      </c>
      <c r="L170" t="s">
        <v>65</v>
      </c>
      <c r="M170" t="s">
        <v>63</v>
      </c>
      <c r="O170" t="e">
        <f t="shared" si="18"/>
        <v>#N/A</v>
      </c>
      <c r="P170">
        <f t="shared" si="19"/>
        <v>964.8</v>
      </c>
      <c r="Q170">
        <f t="shared" si="20"/>
        <v>964.8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42895.57638888889</v>
      </c>
      <c r="B171">
        <v>967.3</v>
      </c>
      <c r="C171">
        <v>1021.27</v>
      </c>
      <c r="D171" t="s">
        <v>55</v>
      </c>
      <c r="E171" t="s">
        <v>62</v>
      </c>
      <c r="F171" t="s">
        <v>57</v>
      </c>
      <c r="G171">
        <v>53.97</v>
      </c>
      <c r="H171">
        <v>0</v>
      </c>
      <c r="K171" t="s">
        <v>58</v>
      </c>
      <c r="L171" t="s">
        <v>65</v>
      </c>
      <c r="M171" t="s">
        <v>63</v>
      </c>
      <c r="O171" t="e">
        <f t="shared" si="18"/>
        <v>#N/A</v>
      </c>
      <c r="P171">
        <f t="shared" si="19"/>
        <v>967.3</v>
      </c>
      <c r="Q171">
        <f t="shared" si="20"/>
        <v>967.3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42926.63888888889</v>
      </c>
      <c r="B172">
        <v>967.1</v>
      </c>
      <c r="C172">
        <v>1021.27</v>
      </c>
      <c r="D172" t="s">
        <v>55</v>
      </c>
      <c r="E172" t="s">
        <v>62</v>
      </c>
      <c r="F172" t="s">
        <v>57</v>
      </c>
      <c r="G172">
        <v>54.17</v>
      </c>
      <c r="H172">
        <v>0</v>
      </c>
      <c r="K172" t="s">
        <v>58</v>
      </c>
      <c r="L172" t="s">
        <v>65</v>
      </c>
      <c r="M172" t="s">
        <v>63</v>
      </c>
      <c r="O172" t="e">
        <f t="shared" si="18"/>
        <v>#N/A</v>
      </c>
      <c r="P172">
        <f t="shared" si="19"/>
        <v>967.1</v>
      </c>
      <c r="Q172">
        <f t="shared" si="20"/>
        <v>967.1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42954.55902777778</v>
      </c>
      <c r="B173">
        <v>966.52</v>
      </c>
      <c r="C173">
        <v>1021.27</v>
      </c>
      <c r="D173" t="s">
        <v>55</v>
      </c>
      <c r="E173" t="s">
        <v>62</v>
      </c>
      <c r="F173" t="s">
        <v>57</v>
      </c>
      <c r="G173">
        <v>54.75</v>
      </c>
      <c r="H173">
        <v>0</v>
      </c>
      <c r="K173" t="s">
        <v>58</v>
      </c>
      <c r="L173" t="s">
        <v>65</v>
      </c>
      <c r="M173" t="s">
        <v>63</v>
      </c>
      <c r="O173" t="e">
        <f t="shared" si="18"/>
        <v>#N/A</v>
      </c>
      <c r="P173">
        <f t="shared" si="19"/>
        <v>966.52</v>
      </c>
      <c r="Q173">
        <f t="shared" si="20"/>
        <v>966.52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42983.552083333336</v>
      </c>
      <c r="B174">
        <v>967.29</v>
      </c>
      <c r="C174">
        <v>1021.27</v>
      </c>
      <c r="D174" t="s">
        <v>55</v>
      </c>
      <c r="E174" t="s">
        <v>62</v>
      </c>
      <c r="F174" t="s">
        <v>57</v>
      </c>
      <c r="G174">
        <v>53.98</v>
      </c>
      <c r="H174">
        <v>0</v>
      </c>
      <c r="K174" t="s">
        <v>58</v>
      </c>
      <c r="L174" t="s">
        <v>65</v>
      </c>
      <c r="M174" t="s">
        <v>63</v>
      </c>
      <c r="O174" t="e">
        <f t="shared" si="18"/>
        <v>#N/A</v>
      </c>
      <c r="P174">
        <f t="shared" si="19"/>
        <v>967.29</v>
      </c>
      <c r="Q174">
        <f t="shared" si="20"/>
        <v>967.29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43019.541666666664</v>
      </c>
      <c r="B175">
        <v>966.12</v>
      </c>
      <c r="C175">
        <v>1021.27</v>
      </c>
      <c r="D175" t="s">
        <v>55</v>
      </c>
      <c r="E175" t="s">
        <v>62</v>
      </c>
      <c r="F175" t="s">
        <v>57</v>
      </c>
      <c r="G175">
        <v>55.15</v>
      </c>
      <c r="H175">
        <v>0</v>
      </c>
      <c r="K175" t="s">
        <v>58</v>
      </c>
      <c r="L175" t="s">
        <v>65</v>
      </c>
      <c r="M175" t="s">
        <v>63</v>
      </c>
      <c r="O175" t="e">
        <f t="shared" si="18"/>
        <v>#N/A</v>
      </c>
      <c r="P175">
        <f t="shared" si="19"/>
        <v>966.12</v>
      </c>
      <c r="Q175">
        <f t="shared" si="20"/>
        <v>966.12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43046.631944444445</v>
      </c>
      <c r="B176">
        <v>965.41</v>
      </c>
      <c r="C176">
        <v>1021.27</v>
      </c>
      <c r="D176" t="s">
        <v>55</v>
      </c>
      <c r="E176" t="s">
        <v>62</v>
      </c>
      <c r="F176" t="s">
        <v>57</v>
      </c>
      <c r="G176">
        <v>55.86</v>
      </c>
      <c r="H176">
        <v>0</v>
      </c>
      <c r="K176" t="s">
        <v>58</v>
      </c>
      <c r="L176" t="s">
        <v>65</v>
      </c>
      <c r="M176" t="s">
        <v>63</v>
      </c>
      <c r="O176" t="e">
        <f t="shared" si="18"/>
        <v>#N/A</v>
      </c>
      <c r="P176">
        <f t="shared" si="19"/>
        <v>965.41</v>
      </c>
      <c r="Q176">
        <f t="shared" si="20"/>
        <v>965.41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43080.56597222222</v>
      </c>
      <c r="B177">
        <v>964.77</v>
      </c>
      <c r="C177">
        <v>1021.27</v>
      </c>
      <c r="D177" t="s">
        <v>55</v>
      </c>
      <c r="E177" t="s">
        <v>62</v>
      </c>
      <c r="F177" t="s">
        <v>57</v>
      </c>
      <c r="G177">
        <v>56.5</v>
      </c>
      <c r="H177">
        <v>0</v>
      </c>
      <c r="K177" t="s">
        <v>58</v>
      </c>
      <c r="L177" t="s">
        <v>65</v>
      </c>
      <c r="M177" t="s">
        <v>63</v>
      </c>
      <c r="O177" t="e">
        <f t="shared" si="18"/>
        <v>#N/A</v>
      </c>
      <c r="P177">
        <f t="shared" si="19"/>
        <v>964.77</v>
      </c>
      <c r="Q177">
        <f t="shared" si="20"/>
        <v>964.77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43108.57638888889</v>
      </c>
      <c r="B178">
        <v>964.56</v>
      </c>
      <c r="C178">
        <v>1021.27</v>
      </c>
      <c r="D178" t="s">
        <v>55</v>
      </c>
      <c r="E178" t="s">
        <v>62</v>
      </c>
      <c r="F178" t="s">
        <v>57</v>
      </c>
      <c r="G178">
        <v>56.71</v>
      </c>
      <c r="H178">
        <v>0</v>
      </c>
      <c r="K178" t="s">
        <v>58</v>
      </c>
      <c r="L178" t="s">
        <v>65</v>
      </c>
      <c r="M178" t="s">
        <v>63</v>
      </c>
      <c r="O178" t="e">
        <f t="shared" si="18"/>
        <v>#N/A</v>
      </c>
      <c r="P178">
        <f t="shared" si="19"/>
        <v>964.56</v>
      </c>
      <c r="Q178">
        <f t="shared" si="20"/>
        <v>964.56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43143.63888888889</v>
      </c>
      <c r="B179">
        <v>964.43</v>
      </c>
      <c r="C179">
        <v>1021.27</v>
      </c>
      <c r="D179" t="s">
        <v>55</v>
      </c>
      <c r="E179" t="s">
        <v>62</v>
      </c>
      <c r="F179" t="s">
        <v>57</v>
      </c>
      <c r="G179">
        <v>56.84</v>
      </c>
      <c r="H179">
        <v>0</v>
      </c>
      <c r="K179" t="s">
        <v>58</v>
      </c>
      <c r="L179" t="s">
        <v>65</v>
      </c>
      <c r="M179" t="s">
        <v>63</v>
      </c>
      <c r="O179" t="e">
        <f t="shared" si="18"/>
        <v>#N/A</v>
      </c>
      <c r="P179">
        <f t="shared" si="19"/>
        <v>964.43</v>
      </c>
      <c r="Q179">
        <f t="shared" si="20"/>
        <v>964.43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43166.625</v>
      </c>
      <c r="B180">
        <v>964.73</v>
      </c>
      <c r="C180">
        <v>1021.27</v>
      </c>
      <c r="D180" t="s">
        <v>55</v>
      </c>
      <c r="E180" t="s">
        <v>62</v>
      </c>
      <c r="F180" t="s">
        <v>57</v>
      </c>
      <c r="G180">
        <v>56.54</v>
      </c>
      <c r="H180">
        <v>0</v>
      </c>
      <c r="K180" t="s">
        <v>58</v>
      </c>
      <c r="L180" t="s">
        <v>65</v>
      </c>
      <c r="M180" t="s">
        <v>63</v>
      </c>
      <c r="O180" t="e">
        <f t="shared" si="18"/>
        <v>#N/A</v>
      </c>
      <c r="P180">
        <f t="shared" si="19"/>
        <v>964.73</v>
      </c>
      <c r="Q180">
        <f t="shared" si="20"/>
        <v>964.73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43200.57638888889</v>
      </c>
      <c r="B181">
        <v>964.6</v>
      </c>
      <c r="C181">
        <v>1021.27</v>
      </c>
      <c r="D181" t="s">
        <v>55</v>
      </c>
      <c r="E181" t="s">
        <v>62</v>
      </c>
      <c r="F181" t="s">
        <v>57</v>
      </c>
      <c r="G181">
        <v>56.67</v>
      </c>
      <c r="H181">
        <v>0</v>
      </c>
      <c r="K181" t="s">
        <v>58</v>
      </c>
      <c r="L181" t="s">
        <v>65</v>
      </c>
      <c r="M181" t="s">
        <v>63</v>
      </c>
      <c r="O181" t="e">
        <f t="shared" si="18"/>
        <v>#N/A</v>
      </c>
      <c r="P181">
        <f t="shared" si="19"/>
        <v>964.6</v>
      </c>
      <c r="Q181">
        <f t="shared" si="20"/>
        <v>964.6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43227.583333333336</v>
      </c>
      <c r="B182">
        <v>965.52</v>
      </c>
      <c r="C182">
        <v>1021.27</v>
      </c>
      <c r="D182" t="s">
        <v>55</v>
      </c>
      <c r="E182" t="s">
        <v>62</v>
      </c>
      <c r="F182" t="s">
        <v>57</v>
      </c>
      <c r="G182">
        <v>55.75</v>
      </c>
      <c r="H182">
        <v>0</v>
      </c>
      <c r="K182" t="s">
        <v>58</v>
      </c>
      <c r="L182" t="s">
        <v>65</v>
      </c>
      <c r="M182" t="s">
        <v>63</v>
      </c>
      <c r="O182" t="e">
        <f t="shared" si="18"/>
        <v>#N/A</v>
      </c>
      <c r="P182">
        <f t="shared" si="19"/>
        <v>965.52</v>
      </c>
      <c r="Q182">
        <f t="shared" si="20"/>
        <v>965.52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43256.586805555555</v>
      </c>
      <c r="B183">
        <v>965.92</v>
      </c>
      <c r="C183">
        <v>1021.27</v>
      </c>
      <c r="D183" t="s">
        <v>55</v>
      </c>
      <c r="E183" t="s">
        <v>62</v>
      </c>
      <c r="F183" t="s">
        <v>57</v>
      </c>
      <c r="G183">
        <v>55.35</v>
      </c>
      <c r="H183">
        <v>0</v>
      </c>
      <c r="K183" t="s">
        <v>58</v>
      </c>
      <c r="L183" t="s">
        <v>65</v>
      </c>
      <c r="M183" t="s">
        <v>63</v>
      </c>
      <c r="O183" t="e">
        <f t="shared" si="18"/>
        <v>#N/A</v>
      </c>
      <c r="P183">
        <f t="shared" si="19"/>
        <v>965.92</v>
      </c>
      <c r="Q183">
        <f t="shared" si="20"/>
        <v>965.92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43290.59027777778</v>
      </c>
      <c r="B184">
        <v>965.48</v>
      </c>
      <c r="C184">
        <v>1021.27</v>
      </c>
      <c r="D184" t="s">
        <v>55</v>
      </c>
      <c r="E184" t="s">
        <v>62</v>
      </c>
      <c r="F184" t="s">
        <v>57</v>
      </c>
      <c r="G184">
        <v>55.79</v>
      </c>
      <c r="H184">
        <v>0</v>
      </c>
      <c r="K184" t="s">
        <v>58</v>
      </c>
      <c r="L184" t="s">
        <v>65</v>
      </c>
      <c r="M184" t="s">
        <v>63</v>
      </c>
      <c r="O184" t="e">
        <f t="shared" si="18"/>
        <v>#N/A</v>
      </c>
      <c r="P184">
        <f t="shared" si="19"/>
        <v>965.48</v>
      </c>
      <c r="Q184">
        <f t="shared" si="20"/>
        <v>965.48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43318.59027777778</v>
      </c>
      <c r="B185">
        <v>965.47</v>
      </c>
      <c r="C185">
        <v>1021.27</v>
      </c>
      <c r="D185" t="s">
        <v>55</v>
      </c>
      <c r="E185" t="s">
        <v>62</v>
      </c>
      <c r="F185" t="s">
        <v>57</v>
      </c>
      <c r="G185">
        <v>55.8</v>
      </c>
      <c r="H185">
        <v>0</v>
      </c>
      <c r="K185" t="s">
        <v>58</v>
      </c>
      <c r="L185" t="s">
        <v>65</v>
      </c>
      <c r="M185" t="s">
        <v>63</v>
      </c>
      <c r="O185" t="e">
        <f t="shared" si="18"/>
        <v>#N/A</v>
      </c>
      <c r="P185">
        <f t="shared" si="19"/>
        <v>965.47</v>
      </c>
      <c r="Q185">
        <f t="shared" si="20"/>
        <v>965.47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43360.59375</v>
      </c>
      <c r="B186">
        <v>966.7</v>
      </c>
      <c r="C186">
        <v>1021.27</v>
      </c>
      <c r="D186" t="s">
        <v>55</v>
      </c>
      <c r="E186" t="s">
        <v>62</v>
      </c>
      <c r="F186" t="s">
        <v>57</v>
      </c>
      <c r="G186">
        <v>54.57</v>
      </c>
      <c r="H186">
        <v>0</v>
      </c>
      <c r="K186" t="s">
        <v>58</v>
      </c>
      <c r="L186" t="s">
        <v>65</v>
      </c>
      <c r="M186" t="s">
        <v>63</v>
      </c>
      <c r="O186" t="e">
        <f t="shared" si="18"/>
        <v>#N/A</v>
      </c>
      <c r="P186">
        <f t="shared" si="19"/>
        <v>966.7</v>
      </c>
      <c r="Q186">
        <f t="shared" si="20"/>
        <v>966.7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43382.59722222222</v>
      </c>
      <c r="B187">
        <v>966.51</v>
      </c>
      <c r="C187">
        <v>1021.27</v>
      </c>
      <c r="D187" t="s">
        <v>55</v>
      </c>
      <c r="E187" t="s">
        <v>62</v>
      </c>
      <c r="F187" t="s">
        <v>57</v>
      </c>
      <c r="G187">
        <v>54.76</v>
      </c>
      <c r="H187">
        <v>0</v>
      </c>
      <c r="K187" t="s">
        <v>58</v>
      </c>
      <c r="L187" t="s">
        <v>65</v>
      </c>
      <c r="M187" t="s">
        <v>63</v>
      </c>
      <c r="O187" t="e">
        <f t="shared" si="18"/>
        <v>#N/A</v>
      </c>
      <c r="P187">
        <f t="shared" si="19"/>
        <v>966.51</v>
      </c>
      <c r="Q187">
        <f t="shared" si="20"/>
        <v>966.51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43410.600694444445</v>
      </c>
      <c r="B188">
        <v>969.95</v>
      </c>
      <c r="C188">
        <v>1021.27</v>
      </c>
      <c r="D188" t="s">
        <v>55</v>
      </c>
      <c r="E188" t="s">
        <v>62</v>
      </c>
      <c r="F188" t="s">
        <v>57</v>
      </c>
      <c r="G188">
        <v>51.32</v>
      </c>
      <c r="H188">
        <v>0</v>
      </c>
      <c r="K188" t="s">
        <v>58</v>
      </c>
      <c r="L188" t="s">
        <v>65</v>
      </c>
      <c r="M188" t="s">
        <v>63</v>
      </c>
      <c r="O188" t="e">
        <f t="shared" si="18"/>
        <v>#N/A</v>
      </c>
      <c r="P188">
        <f t="shared" si="19"/>
        <v>969.95</v>
      </c>
      <c r="Q188">
        <f t="shared" si="20"/>
        <v>969.95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43446.604166666664</v>
      </c>
      <c r="B189">
        <v>971.75</v>
      </c>
      <c r="C189">
        <v>1021.27</v>
      </c>
      <c r="D189" t="s">
        <v>55</v>
      </c>
      <c r="E189" t="s">
        <v>62</v>
      </c>
      <c r="F189" t="s">
        <v>57</v>
      </c>
      <c r="G189">
        <v>49.52</v>
      </c>
      <c r="H189">
        <v>0</v>
      </c>
      <c r="K189" t="s">
        <v>58</v>
      </c>
      <c r="L189" t="s">
        <v>65</v>
      </c>
      <c r="M189" t="s">
        <v>63</v>
      </c>
      <c r="O189" t="e">
        <f t="shared" si="18"/>
        <v>#N/A</v>
      </c>
      <c r="P189">
        <f t="shared" si="19"/>
        <v>971.75</v>
      </c>
      <c r="Q189">
        <f t="shared" si="20"/>
        <v>971.75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43474.600694444445</v>
      </c>
      <c r="B190">
        <v>972.42</v>
      </c>
      <c r="C190">
        <v>1021.27</v>
      </c>
      <c r="D190" t="s">
        <v>55</v>
      </c>
      <c r="E190" t="s">
        <v>62</v>
      </c>
      <c r="F190" t="s">
        <v>57</v>
      </c>
      <c r="G190">
        <v>48.85</v>
      </c>
      <c r="H190">
        <v>0</v>
      </c>
      <c r="K190" t="s">
        <v>58</v>
      </c>
      <c r="L190" t="s">
        <v>65</v>
      </c>
      <c r="M190" t="s">
        <v>63</v>
      </c>
      <c r="O190" t="e">
        <f t="shared" si="18"/>
        <v>#N/A</v>
      </c>
      <c r="P190">
        <f t="shared" si="19"/>
        <v>972.42</v>
      </c>
      <c r="Q190">
        <f t="shared" si="20"/>
        <v>972.42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43508.604166666664</v>
      </c>
      <c r="B191">
        <v>972.47</v>
      </c>
      <c r="C191">
        <v>1021.27</v>
      </c>
      <c r="D191" t="s">
        <v>55</v>
      </c>
      <c r="E191" t="s">
        <v>62</v>
      </c>
      <c r="F191" t="s">
        <v>57</v>
      </c>
      <c r="G191">
        <v>48.8</v>
      </c>
      <c r="H191">
        <v>0</v>
      </c>
      <c r="K191" t="s">
        <v>58</v>
      </c>
      <c r="L191" t="s">
        <v>65</v>
      </c>
      <c r="M191" t="s">
        <v>63</v>
      </c>
      <c r="O191" t="e">
        <f t="shared" si="18"/>
        <v>#N/A</v>
      </c>
      <c r="P191">
        <f t="shared" si="19"/>
        <v>972.47</v>
      </c>
      <c r="Q191">
        <f t="shared" si="20"/>
        <v>972.47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43536.604166666664</v>
      </c>
      <c r="B192">
        <v>972.05</v>
      </c>
      <c r="C192">
        <v>1021.27</v>
      </c>
      <c r="D192" t="s">
        <v>55</v>
      </c>
      <c r="E192" t="s">
        <v>62</v>
      </c>
      <c r="F192" t="s">
        <v>57</v>
      </c>
      <c r="G192">
        <v>49.22</v>
      </c>
      <c r="H192">
        <v>0</v>
      </c>
      <c r="K192" t="s">
        <v>58</v>
      </c>
      <c r="L192" t="s">
        <v>65</v>
      </c>
      <c r="M192" t="s">
        <v>63</v>
      </c>
      <c r="O192" t="e">
        <f t="shared" si="18"/>
        <v>#N/A</v>
      </c>
      <c r="P192">
        <f t="shared" si="19"/>
        <v>972.05</v>
      </c>
      <c r="Q192">
        <f t="shared" si="20"/>
        <v>972.05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43565.604166666664</v>
      </c>
      <c r="B193">
        <v>971.34</v>
      </c>
      <c r="C193">
        <v>1021.27</v>
      </c>
      <c r="D193" t="s">
        <v>55</v>
      </c>
      <c r="E193" t="s">
        <v>62</v>
      </c>
      <c r="F193" t="s">
        <v>57</v>
      </c>
      <c r="G193">
        <v>49.93</v>
      </c>
      <c r="H193">
        <v>0</v>
      </c>
      <c r="K193" t="s">
        <v>58</v>
      </c>
      <c r="L193" t="s">
        <v>65</v>
      </c>
      <c r="M193" t="s">
        <v>63</v>
      </c>
      <c r="O193" t="e">
        <f t="shared" si="18"/>
        <v>#N/A</v>
      </c>
      <c r="P193">
        <f t="shared" si="19"/>
        <v>971.34</v>
      </c>
      <c r="Q193">
        <f t="shared" si="20"/>
        <v>971.34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43591.60763888889</v>
      </c>
      <c r="B194">
        <v>971.9</v>
      </c>
      <c r="C194">
        <v>1021.27</v>
      </c>
      <c r="D194" t="s">
        <v>55</v>
      </c>
      <c r="E194" t="s">
        <v>62</v>
      </c>
      <c r="F194" t="s">
        <v>57</v>
      </c>
      <c r="G194">
        <v>49.37</v>
      </c>
      <c r="H194">
        <v>0</v>
      </c>
      <c r="K194" t="s">
        <v>58</v>
      </c>
      <c r="L194" t="s">
        <v>65</v>
      </c>
      <c r="M194" t="s">
        <v>63</v>
      </c>
      <c r="O194" t="e">
        <f t="shared" si="18"/>
        <v>#N/A</v>
      </c>
      <c r="P194">
        <f t="shared" si="19"/>
        <v>971.9</v>
      </c>
      <c r="Q194">
        <f t="shared" si="20"/>
        <v>971.9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43634.604166666664</v>
      </c>
      <c r="B195">
        <v>975.82</v>
      </c>
      <c r="C195">
        <v>1021.27</v>
      </c>
      <c r="D195" t="s">
        <v>55</v>
      </c>
      <c r="E195" t="s">
        <v>62</v>
      </c>
      <c r="F195" t="s">
        <v>57</v>
      </c>
      <c r="G195">
        <v>45.45</v>
      </c>
      <c r="H195">
        <v>0</v>
      </c>
      <c r="K195" t="s">
        <v>58</v>
      </c>
      <c r="L195" t="s">
        <v>65</v>
      </c>
      <c r="M195" t="s">
        <v>63</v>
      </c>
      <c r="O195" t="e">
        <f t="shared" si="18"/>
        <v>#N/A</v>
      </c>
      <c r="P195">
        <f t="shared" si="19"/>
        <v>975.82</v>
      </c>
      <c r="Q195">
        <f t="shared" si="20"/>
        <v>975.82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43654.604166666664</v>
      </c>
      <c r="B196">
        <v>971.62</v>
      </c>
      <c r="C196">
        <v>1021.27</v>
      </c>
      <c r="D196" t="s">
        <v>55</v>
      </c>
      <c r="E196" t="s">
        <v>62</v>
      </c>
      <c r="F196" t="s">
        <v>57</v>
      </c>
      <c r="G196">
        <v>49.65</v>
      </c>
      <c r="H196">
        <v>0</v>
      </c>
      <c r="K196" t="s">
        <v>58</v>
      </c>
      <c r="L196" t="s">
        <v>65</v>
      </c>
      <c r="M196" t="s">
        <v>63</v>
      </c>
      <c r="O196" t="e">
        <f aca="true" t="shared" si="23" ref="O196:O216">IF(EXACT(E196,"Nivel Dinámico"),IF(B196=0,NA(),B196),NA())</f>
        <v>#N/A</v>
      </c>
      <c r="P196">
        <f aca="true" t="shared" si="24" ref="P196:P216">IF(AND(EXACT(E196,"Nivel Estático"),NOT(EXACT(F196,"SONDA AUTOMÁTICA"))),IF(B196=0,NA(),B196),NA())</f>
        <v>971.62</v>
      </c>
      <c r="Q196">
        <f aca="true" t="shared" si="25" ref="Q196:Q216">IF(ISNA(P196),IF(ISNA(R196),IF(ISNA(S196),"",S196),R196),P196)</f>
        <v>971.62</v>
      </c>
      <c r="R196" s="10" t="e">
        <f aca="true" t="shared" si="26" ref="R196:R216">IF(EXACT(E196,"Extrapolado"),IF(B196=0,NA(),B196),NA())</f>
        <v>#N/A</v>
      </c>
      <c r="S196" s="2" t="e">
        <f aca="true" t="shared" si="27" ref="S196:S216">IF(EXACT(F196,"SONDA AUTOMÁTICA"),IF(B196=0,NA(),B196),NA())</f>
        <v>#N/A</v>
      </c>
    </row>
    <row r="197" spans="1:19" ht="12.75">
      <c r="A197" s="1">
        <v>43682.604166666664</v>
      </c>
      <c r="B197">
        <v>971.2</v>
      </c>
      <c r="C197">
        <v>1021.27</v>
      </c>
      <c r="D197" t="s">
        <v>55</v>
      </c>
      <c r="E197" t="s">
        <v>62</v>
      </c>
      <c r="F197" t="s">
        <v>57</v>
      </c>
      <c r="G197">
        <v>50.07</v>
      </c>
      <c r="H197">
        <v>0</v>
      </c>
      <c r="K197" t="s">
        <v>58</v>
      </c>
      <c r="L197" t="s">
        <v>65</v>
      </c>
      <c r="M197" t="s">
        <v>63</v>
      </c>
      <c r="O197" t="e">
        <f t="shared" si="23"/>
        <v>#N/A</v>
      </c>
      <c r="P197">
        <f t="shared" si="24"/>
        <v>971.2</v>
      </c>
      <c r="Q197">
        <f t="shared" si="25"/>
        <v>971.2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43718.604166666664</v>
      </c>
      <c r="B198">
        <v>970.88</v>
      </c>
      <c r="C198">
        <v>1021.27</v>
      </c>
      <c r="D198" t="s">
        <v>55</v>
      </c>
      <c r="E198" t="s">
        <v>62</v>
      </c>
      <c r="F198" t="s">
        <v>57</v>
      </c>
      <c r="G198">
        <v>50.39</v>
      </c>
      <c r="H198">
        <v>0</v>
      </c>
      <c r="K198" t="s">
        <v>58</v>
      </c>
      <c r="L198" t="s">
        <v>65</v>
      </c>
      <c r="M198" t="s">
        <v>63</v>
      </c>
      <c r="O198" t="e">
        <f t="shared" si="23"/>
        <v>#N/A</v>
      </c>
      <c r="P198">
        <f t="shared" si="24"/>
        <v>970.88</v>
      </c>
      <c r="Q198">
        <f t="shared" si="25"/>
        <v>970.88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43745.604166666664</v>
      </c>
      <c r="B199">
        <v>970.31</v>
      </c>
      <c r="C199">
        <v>1021.27</v>
      </c>
      <c r="D199" t="s">
        <v>55</v>
      </c>
      <c r="E199" t="s">
        <v>62</v>
      </c>
      <c r="F199" t="s">
        <v>57</v>
      </c>
      <c r="G199">
        <v>50.96</v>
      </c>
      <c r="H199">
        <v>0</v>
      </c>
      <c r="K199" t="s">
        <v>58</v>
      </c>
      <c r="L199" t="s">
        <v>65</v>
      </c>
      <c r="M199" t="s">
        <v>63</v>
      </c>
      <c r="O199" t="e">
        <f t="shared" si="23"/>
        <v>#N/A</v>
      </c>
      <c r="P199">
        <f t="shared" si="24"/>
        <v>970.31</v>
      </c>
      <c r="Q199">
        <f t="shared" si="25"/>
        <v>970.31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43780.604166666664</v>
      </c>
      <c r="B200">
        <v>969.9</v>
      </c>
      <c r="C200">
        <v>1021.27</v>
      </c>
      <c r="D200" t="s">
        <v>55</v>
      </c>
      <c r="E200" t="s">
        <v>62</v>
      </c>
      <c r="F200" t="s">
        <v>57</v>
      </c>
      <c r="G200">
        <v>51.37</v>
      </c>
      <c r="H200">
        <v>0</v>
      </c>
      <c r="K200" t="s">
        <v>58</v>
      </c>
      <c r="L200" t="s">
        <v>65</v>
      </c>
      <c r="M200" t="s">
        <v>63</v>
      </c>
      <c r="O200" t="e">
        <f t="shared" si="23"/>
        <v>#N/A</v>
      </c>
      <c r="P200">
        <f t="shared" si="24"/>
        <v>969.9</v>
      </c>
      <c r="Q200">
        <f t="shared" si="25"/>
        <v>969.9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43809.604166666664</v>
      </c>
      <c r="B201">
        <v>969.78</v>
      </c>
      <c r="C201">
        <v>1021.27</v>
      </c>
      <c r="D201" t="s">
        <v>55</v>
      </c>
      <c r="E201" t="s">
        <v>62</v>
      </c>
      <c r="F201" t="s">
        <v>57</v>
      </c>
      <c r="G201">
        <v>51.49</v>
      </c>
      <c r="H201">
        <v>0</v>
      </c>
      <c r="K201" t="s">
        <v>58</v>
      </c>
      <c r="L201" t="s">
        <v>65</v>
      </c>
      <c r="M201" t="s">
        <v>63</v>
      </c>
      <c r="O201" t="e">
        <f t="shared" si="23"/>
        <v>#N/A</v>
      </c>
      <c r="P201">
        <f t="shared" si="24"/>
        <v>969.78</v>
      </c>
      <c r="Q201">
        <f t="shared" si="25"/>
        <v>969.78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43837.604166666664</v>
      </c>
      <c r="B202">
        <v>969.73</v>
      </c>
      <c r="C202">
        <v>1021.27</v>
      </c>
      <c r="D202" t="s">
        <v>55</v>
      </c>
      <c r="E202" t="s">
        <v>62</v>
      </c>
      <c r="F202" t="s">
        <v>57</v>
      </c>
      <c r="G202">
        <v>51.54</v>
      </c>
      <c r="H202">
        <v>0</v>
      </c>
      <c r="K202" t="s">
        <v>58</v>
      </c>
      <c r="L202" t="s">
        <v>65</v>
      </c>
      <c r="M202" t="s">
        <v>63</v>
      </c>
      <c r="O202" t="e">
        <f t="shared" si="23"/>
        <v>#N/A</v>
      </c>
      <c r="P202">
        <f t="shared" si="24"/>
        <v>969.73</v>
      </c>
      <c r="Q202">
        <f t="shared" si="25"/>
        <v>969.73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43866.604166666664</v>
      </c>
      <c r="B203">
        <v>970.17</v>
      </c>
      <c r="C203">
        <v>1021.27</v>
      </c>
      <c r="D203" t="s">
        <v>55</v>
      </c>
      <c r="E203" t="s">
        <v>62</v>
      </c>
      <c r="F203" t="s">
        <v>57</v>
      </c>
      <c r="G203">
        <v>51.1</v>
      </c>
      <c r="H203">
        <v>0</v>
      </c>
      <c r="K203" t="s">
        <v>58</v>
      </c>
      <c r="L203" t="s">
        <v>65</v>
      </c>
      <c r="M203" t="s">
        <v>63</v>
      </c>
      <c r="O203" t="e">
        <f t="shared" si="23"/>
        <v>#N/A</v>
      </c>
      <c r="P203">
        <f t="shared" si="24"/>
        <v>970.17</v>
      </c>
      <c r="Q203">
        <f t="shared" si="25"/>
        <v>970.17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43899.510416666664</v>
      </c>
      <c r="B204">
        <v>970.04</v>
      </c>
      <c r="C204">
        <v>1021.27</v>
      </c>
      <c r="D204" t="s">
        <v>55</v>
      </c>
      <c r="E204" t="s">
        <v>62</v>
      </c>
      <c r="F204" t="s">
        <v>57</v>
      </c>
      <c r="G204">
        <v>51.23</v>
      </c>
      <c r="H204">
        <v>0</v>
      </c>
      <c r="K204" t="s">
        <v>58</v>
      </c>
      <c r="L204" t="s">
        <v>65</v>
      </c>
      <c r="M204" t="s">
        <v>63</v>
      </c>
      <c r="O204" t="e">
        <f t="shared" si="23"/>
        <v>#N/A</v>
      </c>
      <c r="P204">
        <f t="shared" si="24"/>
        <v>970.04</v>
      </c>
      <c r="Q204">
        <f t="shared" si="25"/>
        <v>970.04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43948.5625</v>
      </c>
      <c r="B205">
        <v>973.67</v>
      </c>
      <c r="C205">
        <v>1021.27</v>
      </c>
      <c r="D205" t="s">
        <v>55</v>
      </c>
      <c r="E205" t="s">
        <v>62</v>
      </c>
      <c r="F205" t="s">
        <v>57</v>
      </c>
      <c r="G205">
        <v>47.6</v>
      </c>
      <c r="H205">
        <v>0</v>
      </c>
      <c r="K205" t="s">
        <v>58</v>
      </c>
      <c r="L205" t="s">
        <v>65</v>
      </c>
      <c r="M205" t="s">
        <v>63</v>
      </c>
      <c r="O205" t="e">
        <f t="shared" si="23"/>
        <v>#N/A</v>
      </c>
      <c r="P205">
        <f t="shared" si="24"/>
        <v>973.67</v>
      </c>
      <c r="Q205">
        <f t="shared" si="25"/>
        <v>973.67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43965.614583333336</v>
      </c>
      <c r="B206">
        <v>975.02</v>
      </c>
      <c r="C206">
        <v>1021.27</v>
      </c>
      <c r="D206" t="s">
        <v>55</v>
      </c>
      <c r="E206" t="s">
        <v>62</v>
      </c>
      <c r="F206" t="s">
        <v>57</v>
      </c>
      <c r="G206">
        <v>46.25</v>
      </c>
      <c r="H206">
        <v>0</v>
      </c>
      <c r="K206" t="s">
        <v>58</v>
      </c>
      <c r="L206" t="s">
        <v>65</v>
      </c>
      <c r="M206" t="s">
        <v>63</v>
      </c>
      <c r="O206" t="e">
        <f t="shared" si="23"/>
        <v>#N/A</v>
      </c>
      <c r="P206">
        <f t="shared" si="24"/>
        <v>975.02</v>
      </c>
      <c r="Q206">
        <f t="shared" si="25"/>
        <v>975.02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43993.569444444445</v>
      </c>
      <c r="B207">
        <v>976.6</v>
      </c>
      <c r="C207">
        <v>1021.27</v>
      </c>
      <c r="D207" t="s">
        <v>55</v>
      </c>
      <c r="E207" t="s">
        <v>62</v>
      </c>
      <c r="F207" t="s">
        <v>57</v>
      </c>
      <c r="G207">
        <v>44.67</v>
      </c>
      <c r="H207">
        <v>0</v>
      </c>
      <c r="K207" t="s">
        <v>58</v>
      </c>
      <c r="L207" t="s">
        <v>65</v>
      </c>
      <c r="M207" t="s">
        <v>63</v>
      </c>
      <c r="O207" t="e">
        <f t="shared" si="23"/>
        <v>#N/A</v>
      </c>
      <c r="P207">
        <f t="shared" si="24"/>
        <v>976.6</v>
      </c>
      <c r="Q207">
        <f t="shared" si="25"/>
        <v>976.6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44020.555555555555</v>
      </c>
      <c r="B208">
        <v>976.72</v>
      </c>
      <c r="C208">
        <v>1021.27</v>
      </c>
      <c r="D208" t="s">
        <v>55</v>
      </c>
      <c r="E208" t="s">
        <v>62</v>
      </c>
      <c r="F208" t="s">
        <v>57</v>
      </c>
      <c r="G208">
        <v>44.55</v>
      </c>
      <c r="H208">
        <v>0</v>
      </c>
      <c r="K208" t="s">
        <v>58</v>
      </c>
      <c r="L208" t="s">
        <v>65</v>
      </c>
      <c r="M208" t="s">
        <v>63</v>
      </c>
      <c r="O208" t="e">
        <f t="shared" si="23"/>
        <v>#N/A</v>
      </c>
      <c r="P208">
        <f t="shared" si="24"/>
        <v>976.72</v>
      </c>
      <c r="Q208">
        <f t="shared" si="25"/>
        <v>976.72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44055.569444444445</v>
      </c>
      <c r="B209">
        <v>977.25</v>
      </c>
      <c r="C209">
        <v>1021.27</v>
      </c>
      <c r="D209" t="s">
        <v>55</v>
      </c>
      <c r="E209" t="s">
        <v>62</v>
      </c>
      <c r="F209" t="s">
        <v>57</v>
      </c>
      <c r="G209">
        <v>44.02</v>
      </c>
      <c r="H209">
        <v>0</v>
      </c>
      <c r="K209" t="s">
        <v>58</v>
      </c>
      <c r="L209" t="s">
        <v>65</v>
      </c>
      <c r="M209" t="s">
        <v>63</v>
      </c>
      <c r="O209" t="e">
        <f t="shared" si="23"/>
        <v>#N/A</v>
      </c>
      <c r="P209">
        <f t="shared" si="24"/>
        <v>977.25</v>
      </c>
      <c r="Q209">
        <f t="shared" si="25"/>
        <v>977.25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44077.55902777778</v>
      </c>
      <c r="B210">
        <v>977.27</v>
      </c>
      <c r="C210">
        <v>1021.27</v>
      </c>
      <c r="D210" t="s">
        <v>55</v>
      </c>
      <c r="E210" t="s">
        <v>62</v>
      </c>
      <c r="F210" t="s">
        <v>57</v>
      </c>
      <c r="G210">
        <v>44</v>
      </c>
      <c r="H210">
        <v>0</v>
      </c>
      <c r="K210" t="s">
        <v>58</v>
      </c>
      <c r="L210" t="s">
        <v>65</v>
      </c>
      <c r="M210" t="s">
        <v>63</v>
      </c>
      <c r="O210" t="e">
        <f t="shared" si="23"/>
        <v>#N/A</v>
      </c>
      <c r="P210">
        <f t="shared" si="24"/>
        <v>977.27</v>
      </c>
      <c r="Q210">
        <f t="shared" si="25"/>
        <v>977.27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44112.572916666664</v>
      </c>
      <c r="B211">
        <v>976.52</v>
      </c>
      <c r="C211">
        <v>1021.27</v>
      </c>
      <c r="D211" t="s">
        <v>55</v>
      </c>
      <c r="E211" t="s">
        <v>62</v>
      </c>
      <c r="F211" t="s">
        <v>57</v>
      </c>
      <c r="G211">
        <v>44.75</v>
      </c>
      <c r="H211">
        <v>0</v>
      </c>
      <c r="K211" t="s">
        <v>58</v>
      </c>
      <c r="L211" t="s">
        <v>65</v>
      </c>
      <c r="M211" t="s">
        <v>63</v>
      </c>
      <c r="O211" t="e">
        <f t="shared" si="23"/>
        <v>#N/A</v>
      </c>
      <c r="P211">
        <f t="shared" si="24"/>
        <v>976.52</v>
      </c>
      <c r="Q211">
        <f t="shared" si="25"/>
        <v>976.52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44140.604166666664</v>
      </c>
      <c r="B212">
        <v>976.66</v>
      </c>
      <c r="C212">
        <v>1021.27</v>
      </c>
      <c r="D212" t="s">
        <v>55</v>
      </c>
      <c r="E212" t="s">
        <v>62</v>
      </c>
      <c r="F212" t="s">
        <v>57</v>
      </c>
      <c r="G212">
        <v>44.61</v>
      </c>
      <c r="H212">
        <v>0</v>
      </c>
      <c r="K212" t="s">
        <v>58</v>
      </c>
      <c r="L212" t="s">
        <v>65</v>
      </c>
      <c r="M212" t="s">
        <v>63</v>
      </c>
      <c r="O212" t="e">
        <f t="shared" si="23"/>
        <v>#N/A</v>
      </c>
      <c r="P212">
        <f t="shared" si="24"/>
        <v>976.66</v>
      </c>
      <c r="Q212">
        <f t="shared" si="25"/>
        <v>976.66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44174.618055555555</v>
      </c>
      <c r="B213">
        <v>976.29</v>
      </c>
      <c r="C213">
        <v>1021.27</v>
      </c>
      <c r="D213" t="s">
        <v>55</v>
      </c>
      <c r="E213" t="s">
        <v>62</v>
      </c>
      <c r="F213" t="s">
        <v>57</v>
      </c>
      <c r="G213">
        <v>44.98</v>
      </c>
      <c r="H213">
        <v>0</v>
      </c>
      <c r="K213" t="s">
        <v>58</v>
      </c>
      <c r="L213" t="s">
        <v>65</v>
      </c>
      <c r="M213" t="s">
        <v>63</v>
      </c>
      <c r="O213" t="e">
        <f t="shared" si="23"/>
        <v>#N/A</v>
      </c>
      <c r="P213">
        <f t="shared" si="24"/>
        <v>976.29</v>
      </c>
      <c r="Q213">
        <f t="shared" si="25"/>
        <v>976.29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44218.572916666664</v>
      </c>
      <c r="B214">
        <v>975.85</v>
      </c>
      <c r="C214">
        <v>1021.27</v>
      </c>
      <c r="D214" t="s">
        <v>55</v>
      </c>
      <c r="E214" t="s">
        <v>62</v>
      </c>
      <c r="F214" t="s">
        <v>57</v>
      </c>
      <c r="G214">
        <v>45.42</v>
      </c>
      <c r="H214">
        <v>0</v>
      </c>
      <c r="K214" t="s">
        <v>58</v>
      </c>
      <c r="L214" t="s">
        <v>65</v>
      </c>
      <c r="M214" t="s">
        <v>63</v>
      </c>
      <c r="O214" t="e">
        <f t="shared" si="23"/>
        <v>#N/A</v>
      </c>
      <c r="P214">
        <f t="shared" si="24"/>
        <v>975.85</v>
      </c>
      <c r="Q214">
        <f t="shared" si="25"/>
        <v>975.85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44237.604166666664</v>
      </c>
      <c r="B215">
        <v>974.67</v>
      </c>
      <c r="C215">
        <v>1021.27</v>
      </c>
      <c r="D215" t="s">
        <v>55</v>
      </c>
      <c r="E215" t="s">
        <v>62</v>
      </c>
      <c r="F215" t="s">
        <v>57</v>
      </c>
      <c r="G215">
        <v>46.6</v>
      </c>
      <c r="H215">
        <v>0</v>
      </c>
      <c r="K215" t="s">
        <v>58</v>
      </c>
      <c r="L215" t="s">
        <v>65</v>
      </c>
      <c r="M215" t="s">
        <v>63</v>
      </c>
      <c r="O215" t="e">
        <f t="shared" si="23"/>
        <v>#N/A</v>
      </c>
      <c r="P215">
        <f t="shared" si="24"/>
        <v>974.67</v>
      </c>
      <c r="Q215">
        <f t="shared" si="25"/>
        <v>974.67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44265.604166666664</v>
      </c>
      <c r="B216">
        <v>974.72</v>
      </c>
      <c r="C216">
        <v>1021.27</v>
      </c>
      <c r="D216" t="s">
        <v>55</v>
      </c>
      <c r="E216" t="s">
        <v>62</v>
      </c>
      <c r="F216" t="s">
        <v>57</v>
      </c>
      <c r="G216">
        <v>46.55</v>
      </c>
      <c r="H216">
        <v>0</v>
      </c>
      <c r="K216" t="s">
        <v>58</v>
      </c>
      <c r="L216" t="s">
        <v>65</v>
      </c>
      <c r="M216" t="s">
        <v>63</v>
      </c>
      <c r="O216" t="e">
        <f t="shared" si="23"/>
        <v>#N/A</v>
      </c>
      <c r="P216">
        <f t="shared" si="24"/>
        <v>974.72</v>
      </c>
      <c r="Q216">
        <f t="shared" si="25"/>
        <v>974.72</v>
      </c>
      <c r="R216" s="10" t="e">
        <f t="shared" si="26"/>
        <v>#N/A</v>
      </c>
      <c r="S216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990.74</v>
      </c>
    </row>
    <row r="15000" ht="12.75">
      <c r="AJ15000">
        <f>MAX($Q$3:$Q$216)</f>
        <v>990.74</v>
      </c>
    </row>
    <row r="15001" ht="12.75">
      <c r="AJ15001">
        <f>MIN($Q$3:$Q$216)</f>
        <v>956.3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2021-05-06T11:31:50Z</dcterms:modified>
  <cp:category/>
  <cp:version/>
  <cp:contentType/>
  <cp:contentStatus/>
</cp:coreProperties>
</file>