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6-5-0062 (MIlonitas" sheetId="1" r:id="rId1"/>
    <sheet name="Gráf.Estadísticas (MIlonitas f" sheetId="2" r:id="rId2"/>
    <sheet name="Gráf.IndiceEstado (MIlonitas f" sheetId="3" r:id="rId3"/>
    <sheet name="PA 2616-5-0062" sheetId="4" r:id="rId4"/>
  </sheets>
  <definedNames/>
  <calcPr fullCalcOnLoad="1"/>
</workbook>
</file>

<file path=xl/sharedStrings.xml><?xml version="1.0" encoding="utf-8"?>
<sst xmlns="http://schemas.openxmlformats.org/spreadsheetml/2006/main" count="854" uniqueCount="63">
  <si>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</si>
  <si>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</si>
  <si>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</si>
  <si>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</si>
  <si>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</si>
  <si>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</si>
  <si>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</si>
  <si>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</si>
  <si>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</si>
  <si>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</si>
  <si>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</si>
  <si>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</si>
  <si>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</si>
  <si>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</si>
  <si>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</si>
  <si>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</si>
  <si>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</si>
  <si>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</si>
  <si>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</si>
  <si>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</si>
  <si>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</si>
  <si>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</si>
  <si>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</si>
  <si>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</si>
  <si>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</si>
  <si>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</si>
  <si>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</si>
  <si>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</si>
  <si>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</si>
  <si>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</si>
  <si>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</si>
  <si>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</si>
  <si>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</si>
  <si>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</si>
  <si>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</si>
  <si>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</si>
  <si>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</si>
  <si>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</si>
  <si>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</si>
  <si>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</si>
  <si>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SONDEO SFD TUNEL MULARROYA (2005)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</si>
  <si>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</si>
  <si>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</si>
  <si>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</si>
  <si>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</si>
  <si>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</si>
  <si>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</si>
  <si>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</si>
  <si>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</si>
  <si>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</si>
  <si>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</si>
  <si>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</si>
  <si>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</si>
  <si>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</si>
  <si>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</si>
  <si>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MIlonitas falla de Datos</t>
  </si>
  <si>
    <t>Nivel Estático</t>
  </si>
  <si>
    <t>SONDA MANUAL</t>
  </si>
  <si>
    <t>BROCAL</t>
  </si>
  <si>
    <t>CHE (OPH)</t>
  </si>
  <si>
    <t>día y hora</t>
  </si>
  <si>
    <t xml:space="preserve">Referencia brocal externo. Diferencia con brocal interno de 0.155 m 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</si>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</sst>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2616-5-0062 (SONDEO SFD TUNEL MULARROYA (2005))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2616-5-0062'!$A$3:$A$128</c:f>
              <c:strCache>
                <c:ptCount val="126"/>
                <c:pt idx="0">
                  <c:v>39798.75</c:v>
                </c:pt>
                <c:pt idx="1">
                  <c:v>40077.805555555555</c:v>
                </c:pt>
                <c:pt idx="2">
                  <c:v>40108.5</c:v>
                </c:pt>
                <c:pt idx="3">
                  <c:v>40141.677083333336</c:v>
                </c:pt>
                <c:pt idx="4">
                  <c:v>40175.677777777775</c:v>
                </c:pt>
                <c:pt idx="5">
                  <c:v>40199.59375</c:v>
                </c:pt>
                <c:pt idx="6">
                  <c:v>40225.75</c:v>
                </c:pt>
                <c:pt idx="7">
                  <c:v>40260.541666666664</c:v>
                </c:pt>
                <c:pt idx="8">
                  <c:v>40283.57638888889</c:v>
                </c:pt>
                <c:pt idx="9">
                  <c:v>40312.427083333336</c:v>
                </c:pt>
                <c:pt idx="10">
                  <c:v>40347.666666666664</c:v>
                </c:pt>
                <c:pt idx="11">
                  <c:v>40372.40625</c:v>
                </c:pt>
                <c:pt idx="12">
                  <c:v>40396.4375</c:v>
                </c:pt>
                <c:pt idx="13">
                  <c:v>40430.78472222222</c:v>
                </c:pt>
                <c:pt idx="14">
                  <c:v>40469.51111111111</c:v>
                </c:pt>
                <c:pt idx="15">
                  <c:v>40487.53472222222</c:v>
                </c:pt>
                <c:pt idx="16">
                  <c:v>40834.79861111111</c:v>
                </c:pt>
                <c:pt idx="17">
                  <c:v>40858.74652777778</c:v>
                </c:pt>
                <c:pt idx="18">
                  <c:v>40889.739583333336</c:v>
                </c:pt>
                <c:pt idx="19">
                  <c:v>40927.76388888889</c:v>
                </c:pt>
                <c:pt idx="20">
                  <c:v>40959.770833333336</c:v>
                </c:pt>
                <c:pt idx="21">
                  <c:v>40980.333333333336</c:v>
                </c:pt>
                <c:pt idx="22">
                  <c:v>41011.336805555555</c:v>
                </c:pt>
                <c:pt idx="23">
                  <c:v>41044.29861111111</c:v>
                </c:pt>
                <c:pt idx="24">
                  <c:v>41067.270833333336</c:v>
                </c:pt>
                <c:pt idx="25">
                  <c:v>41107.291666666664</c:v>
                </c:pt>
                <c:pt idx="26">
                  <c:v>41130.319444444445</c:v>
                </c:pt>
                <c:pt idx="27">
                  <c:v>41171.32638888889</c:v>
                </c:pt>
                <c:pt idx="28">
                  <c:v>41197.381944444445</c:v>
                </c:pt>
                <c:pt idx="29">
                  <c:v>41219.65277777778</c:v>
                </c:pt>
                <c:pt idx="30">
                  <c:v>41246.60763888889</c:v>
                </c:pt>
                <c:pt idx="31">
                  <c:v>41276.604166666664</c:v>
                </c:pt>
                <c:pt idx="32">
                  <c:v>41310.322916666664</c:v>
                </c:pt>
                <c:pt idx="33">
                  <c:v>41341.739583333336</c:v>
                </c:pt>
                <c:pt idx="34">
                  <c:v>41365.40972222222</c:v>
                </c:pt>
                <c:pt idx="35">
                  <c:v>41397.586805555555</c:v>
                </c:pt>
                <c:pt idx="36">
                  <c:v>41428.3125</c:v>
                </c:pt>
                <c:pt idx="37">
                  <c:v>41471.79513888889</c:v>
                </c:pt>
                <c:pt idx="38">
                  <c:v>41488.586805555555</c:v>
                </c:pt>
                <c:pt idx="39">
                  <c:v>41519.302083333336</c:v>
                </c:pt>
                <c:pt idx="40">
                  <c:v>41549.29861111111</c:v>
                </c:pt>
                <c:pt idx="41">
                  <c:v>41582.711805555555</c:v>
                </c:pt>
                <c:pt idx="42">
                  <c:v>41610.31597222222</c:v>
                </c:pt>
                <c:pt idx="43">
                  <c:v>41641.291666666664</c:v>
                </c:pt>
                <c:pt idx="44">
                  <c:v>41673.31597222222</c:v>
                </c:pt>
                <c:pt idx="45">
                  <c:v>41701.29513888889</c:v>
                </c:pt>
                <c:pt idx="46">
                  <c:v>41730.75347222222</c:v>
                </c:pt>
                <c:pt idx="47">
                  <c:v>41764.302083333336</c:v>
                </c:pt>
                <c:pt idx="48">
                  <c:v>41792.31597222222</c:v>
                </c:pt>
                <c:pt idx="49">
                  <c:v>41835.65625</c:v>
                </c:pt>
                <c:pt idx="50">
                  <c:v>41855.34375</c:v>
                </c:pt>
                <c:pt idx="51">
                  <c:v>41883.305555555555</c:v>
                </c:pt>
                <c:pt idx="52">
                  <c:v>41913.64236111111</c:v>
                </c:pt>
                <c:pt idx="53">
                  <c:v>41946.302083333336</c:v>
                </c:pt>
                <c:pt idx="54">
                  <c:v>41974.30902777778</c:v>
                </c:pt>
                <c:pt idx="55">
                  <c:v>42006.395833333336</c:v>
                </c:pt>
                <c:pt idx="56">
                  <c:v>42037.32986111111</c:v>
                </c:pt>
                <c:pt idx="57">
                  <c:v>42067.458333333336</c:v>
                </c:pt>
                <c:pt idx="58">
                  <c:v>42100.8125</c:v>
                </c:pt>
                <c:pt idx="59">
                  <c:v>42129.82638888889</c:v>
                </c:pt>
                <c:pt idx="60">
                  <c:v>42156.29861111111</c:v>
                </c:pt>
                <c:pt idx="61">
                  <c:v>42199.291666666664</c:v>
                </c:pt>
                <c:pt idx="62">
                  <c:v>42219.288194444445</c:v>
                </c:pt>
                <c:pt idx="63">
                  <c:v>42248.28125</c:v>
                </c:pt>
                <c:pt idx="64">
                  <c:v>42278.302083333336</c:v>
                </c:pt>
                <c:pt idx="65">
                  <c:v>42311.302083333336</c:v>
                </c:pt>
                <c:pt idx="66">
                  <c:v>42340.30902777778</c:v>
                </c:pt>
                <c:pt idx="67">
                  <c:v>42373.30902777778</c:v>
                </c:pt>
                <c:pt idx="68">
                  <c:v>42401.31597222222</c:v>
                </c:pt>
                <c:pt idx="69">
                  <c:v>42430.32986111111</c:v>
                </c:pt>
                <c:pt idx="70">
                  <c:v>42461.305555555555</c:v>
                </c:pt>
                <c:pt idx="71">
                  <c:v>42493.319444444445</c:v>
                </c:pt>
                <c:pt idx="72">
                  <c:v>42522.30902777778</c:v>
                </c:pt>
                <c:pt idx="73">
                  <c:v>42571.29861111111</c:v>
                </c:pt>
                <c:pt idx="74">
                  <c:v>42583.29513888889</c:v>
                </c:pt>
                <c:pt idx="75">
                  <c:v>42618.31597222222</c:v>
                </c:pt>
                <c:pt idx="76">
                  <c:v>42646.302083333336</c:v>
                </c:pt>
                <c:pt idx="77">
                  <c:v>42677.32986111111</c:v>
                </c:pt>
                <c:pt idx="78">
                  <c:v>42709.319444444445</c:v>
                </c:pt>
                <c:pt idx="79">
                  <c:v>42738.32986111111</c:v>
                </c:pt>
                <c:pt idx="80">
                  <c:v>42767.31597222222</c:v>
                </c:pt>
                <c:pt idx="81">
                  <c:v>42795.30902777778</c:v>
                </c:pt>
                <c:pt idx="82">
                  <c:v>42828.31597222222</c:v>
                </c:pt>
                <c:pt idx="83">
                  <c:v>42857.3125</c:v>
                </c:pt>
                <c:pt idx="84">
                  <c:v>42887.291666666664</c:v>
                </c:pt>
                <c:pt idx="85">
                  <c:v>42920.3125</c:v>
                </c:pt>
                <c:pt idx="86">
                  <c:v>42949.30902777778</c:v>
                </c:pt>
                <c:pt idx="87">
                  <c:v>43007.302083333336</c:v>
                </c:pt>
                <c:pt idx="88">
                  <c:v>43025.305555555555</c:v>
                </c:pt>
                <c:pt idx="89">
                  <c:v>43041.3125</c:v>
                </c:pt>
                <c:pt idx="90">
                  <c:v>43073.76388888889</c:v>
                </c:pt>
                <c:pt idx="91">
                  <c:v>43112.32638888889</c:v>
                </c:pt>
                <c:pt idx="92">
                  <c:v>43133.322916666664</c:v>
                </c:pt>
                <c:pt idx="93">
                  <c:v>43165.319444444445</c:v>
                </c:pt>
                <c:pt idx="94">
                  <c:v>43193.333333333336</c:v>
                </c:pt>
                <c:pt idx="95">
                  <c:v>43227.57986111111</c:v>
                </c:pt>
                <c:pt idx="96">
                  <c:v>43257.319444444445</c:v>
                </c:pt>
                <c:pt idx="97">
                  <c:v>43283.30902777778</c:v>
                </c:pt>
                <c:pt idx="98">
                  <c:v>43314.29861111111</c:v>
                </c:pt>
                <c:pt idx="99">
                  <c:v>43346.291666666664</c:v>
                </c:pt>
                <c:pt idx="100">
                  <c:v>43378.291666666664</c:v>
                </c:pt>
                <c:pt idx="101">
                  <c:v>43406.319444444445</c:v>
                </c:pt>
                <c:pt idx="102">
                  <c:v>43437.614583333336</c:v>
                </c:pt>
                <c:pt idx="103">
                  <c:v>43467.30902777778</c:v>
                </c:pt>
                <c:pt idx="104">
                  <c:v>43500.31597222222</c:v>
                </c:pt>
                <c:pt idx="105">
                  <c:v>43528.305555555555</c:v>
                </c:pt>
                <c:pt idx="106">
                  <c:v>43556.322916666664</c:v>
                </c:pt>
                <c:pt idx="107">
                  <c:v>43587.350694444445</c:v>
                </c:pt>
                <c:pt idx="108">
                  <c:v>43621.302083333336</c:v>
                </c:pt>
                <c:pt idx="109">
                  <c:v>43658.322916666664</c:v>
                </c:pt>
                <c:pt idx="110">
                  <c:v>43682.291666666664</c:v>
                </c:pt>
                <c:pt idx="111">
                  <c:v>43735.354166666664</c:v>
                </c:pt>
                <c:pt idx="112">
                  <c:v>43752.319444444445</c:v>
                </c:pt>
                <c:pt idx="113">
                  <c:v>43775.5625</c:v>
                </c:pt>
                <c:pt idx="114">
                  <c:v>43801.350694444445</c:v>
                </c:pt>
                <c:pt idx="115">
                  <c:v>43832.319444444445</c:v>
                </c:pt>
                <c:pt idx="116">
                  <c:v>43867.30902777778</c:v>
                </c:pt>
                <c:pt idx="117">
                  <c:v>43941.354166666664</c:v>
                </c:pt>
                <c:pt idx="118">
                  <c:v>43959.3125</c:v>
                </c:pt>
                <c:pt idx="119">
                  <c:v>43986.32638888889</c:v>
                </c:pt>
                <c:pt idx="120">
                  <c:v>44018.322916666664</c:v>
                </c:pt>
                <c:pt idx="121">
                  <c:v>44055.30902777778</c:v>
                </c:pt>
                <c:pt idx="122">
                  <c:v>44096.30902777778</c:v>
                </c:pt>
                <c:pt idx="123">
                  <c:v>44117.3125</c:v>
                </c:pt>
                <c:pt idx="124">
                  <c:v>44138.305555555555</c:v>
                </c:pt>
                <c:pt idx="125">
                  <c:v>44167.69097222222</c:v>
                </c:pt>
              </c:strCache>
            </c:strRef>
          </c:xVal>
          <c:yVal>
            <c:numRef>
              <c:f>'PA 2616-5-0062'!$P$3:$P$128</c:f>
              <c:numCache>
                <c:ptCount val="126"/>
                <c:pt idx="0">
                  <c:v>719.5</c:v>
                </c:pt>
                <c:pt idx="1">
                  <c:v>714.4</c:v>
                </c:pt>
                <c:pt idx="2">
                  <c:v>718.36</c:v>
                </c:pt>
                <c:pt idx="3">
                  <c:v>719.25</c:v>
                </c:pt>
                <c:pt idx="4">
                  <c:v>718.1</c:v>
                </c:pt>
                <c:pt idx="5">
                  <c:v>717.96</c:v>
                </c:pt>
                <c:pt idx="6">
                  <c:v>718.24</c:v>
                </c:pt>
                <c:pt idx="7">
                  <c:v>718.53</c:v>
                </c:pt>
                <c:pt idx="8">
                  <c:v>719</c:v>
                </c:pt>
                <c:pt idx="9">
                  <c:v>719.45</c:v>
                </c:pt>
                <c:pt idx="10">
                  <c:v>719.91</c:v>
                </c:pt>
                <c:pt idx="11">
                  <c:v>720</c:v>
                </c:pt>
                <c:pt idx="12">
                  <c:v>719.84</c:v>
                </c:pt>
                <c:pt idx="13">
                  <c:v>719.55</c:v>
                </c:pt>
                <c:pt idx="14">
                  <c:v>718.95</c:v>
                </c:pt>
                <c:pt idx="15">
                  <c:v>718.8</c:v>
                </c:pt>
                <c:pt idx="16">
                  <c:v>718.64</c:v>
                </c:pt>
                <c:pt idx="17">
                  <c:v>718.44</c:v>
                </c:pt>
                <c:pt idx="18">
                  <c:v>718.39</c:v>
                </c:pt>
                <c:pt idx="19">
                  <c:v>718.29</c:v>
                </c:pt>
                <c:pt idx="20">
                  <c:v>718.22</c:v>
                </c:pt>
                <c:pt idx="21">
                  <c:v>718.12</c:v>
                </c:pt>
                <c:pt idx="22">
                  <c:v>716.54</c:v>
                </c:pt>
                <c:pt idx="23">
                  <c:v>718.2</c:v>
                </c:pt>
                <c:pt idx="24">
                  <c:v>718.34</c:v>
                </c:pt>
                <c:pt idx="25">
                  <c:v>718.27</c:v>
                </c:pt>
                <c:pt idx="26">
                  <c:v>718.14</c:v>
                </c:pt>
                <c:pt idx="27">
                  <c:v>717.89</c:v>
                </c:pt>
                <c:pt idx="28">
                  <c:v>717.86</c:v>
                </c:pt>
                <c:pt idx="29">
                  <c:v>718.17</c:v>
                </c:pt>
                <c:pt idx="30">
                  <c:v>718.46</c:v>
                </c:pt>
                <c:pt idx="31">
                  <c:v>718.14</c:v>
                </c:pt>
                <c:pt idx="32">
                  <c:v>718.65</c:v>
                </c:pt>
                <c:pt idx="33">
                  <c:v>719.02</c:v>
                </c:pt>
                <c:pt idx="34">
                  <c:v>719.07</c:v>
                </c:pt>
                <c:pt idx="35">
                  <c:v>719.79</c:v>
                </c:pt>
                <c:pt idx="36">
                  <c:v>720.15</c:v>
                </c:pt>
                <c:pt idx="37">
                  <c:v>722.27</c:v>
                </c:pt>
                <c:pt idx="38">
                  <c:v>722</c:v>
                </c:pt>
                <c:pt idx="39">
                  <c:v>721.38</c:v>
                </c:pt>
                <c:pt idx="40">
                  <c:v>720.79</c:v>
                </c:pt>
                <c:pt idx="41">
                  <c:v>720.33</c:v>
                </c:pt>
                <c:pt idx="42">
                  <c:v>720.21</c:v>
                </c:pt>
                <c:pt idx="43">
                  <c:v>720.08</c:v>
                </c:pt>
                <c:pt idx="44">
                  <c:v>719.89</c:v>
                </c:pt>
                <c:pt idx="45">
                  <c:v>719.71</c:v>
                </c:pt>
                <c:pt idx="46">
                  <c:v>719.56</c:v>
                </c:pt>
                <c:pt idx="47">
                  <c:v>719.43</c:v>
                </c:pt>
                <c:pt idx="48">
                  <c:v>719.38</c:v>
                </c:pt>
                <c:pt idx="49">
                  <c:v>719.75</c:v>
                </c:pt>
                <c:pt idx="50">
                  <c:v>719.84</c:v>
                </c:pt>
                <c:pt idx="51">
                  <c:v>719.65</c:v>
                </c:pt>
                <c:pt idx="52">
                  <c:v>719.35</c:v>
                </c:pt>
                <c:pt idx="53">
                  <c:v>719.12</c:v>
                </c:pt>
                <c:pt idx="54">
                  <c:v>718.93</c:v>
                </c:pt>
                <c:pt idx="55">
                  <c:v>719.34</c:v>
                </c:pt>
                <c:pt idx="56">
                  <c:v>719.51</c:v>
                </c:pt>
                <c:pt idx="57">
                  <c:v>719.5</c:v>
                </c:pt>
                <c:pt idx="58">
                  <c:v>721.59</c:v>
                </c:pt>
                <c:pt idx="59">
                  <c:v>721.68</c:v>
                </c:pt>
                <c:pt idx="60">
                  <c:v>722.01</c:v>
                </c:pt>
                <c:pt idx="61">
                  <c:v>721.38</c:v>
                </c:pt>
                <c:pt idx="62">
                  <c:v>720.99</c:v>
                </c:pt>
                <c:pt idx="63">
                  <c:v>720.34</c:v>
                </c:pt>
                <c:pt idx="64">
                  <c:v>719.96</c:v>
                </c:pt>
                <c:pt idx="65">
                  <c:v>719.53</c:v>
                </c:pt>
                <c:pt idx="66">
                  <c:v>719.36</c:v>
                </c:pt>
                <c:pt idx="67">
                  <c:v>719.17</c:v>
                </c:pt>
                <c:pt idx="68">
                  <c:v>719.02</c:v>
                </c:pt>
                <c:pt idx="69">
                  <c:v>718.93</c:v>
                </c:pt>
                <c:pt idx="70">
                  <c:v>719.2</c:v>
                </c:pt>
                <c:pt idx="71">
                  <c:v>719.71</c:v>
                </c:pt>
                <c:pt idx="72">
                  <c:v>719.92</c:v>
                </c:pt>
                <c:pt idx="73">
                  <c:v>719.94</c:v>
                </c:pt>
                <c:pt idx="74">
                  <c:v>719.75</c:v>
                </c:pt>
                <c:pt idx="75">
                  <c:v>719.56</c:v>
                </c:pt>
                <c:pt idx="76">
                  <c:v>719.23</c:v>
                </c:pt>
                <c:pt idx="77">
                  <c:v>718.9</c:v>
                </c:pt>
                <c:pt idx="78">
                  <c:v>718.78</c:v>
                </c:pt>
                <c:pt idx="79">
                  <c:v>718.8</c:v>
                </c:pt>
                <c:pt idx="80">
                  <c:v>718.7</c:v>
                </c:pt>
                <c:pt idx="81">
                  <c:v>718.65</c:v>
                </c:pt>
                <c:pt idx="82">
                  <c:v>718.47</c:v>
                </c:pt>
                <c:pt idx="83">
                  <c:v>718.59</c:v>
                </c:pt>
                <c:pt idx="84">
                  <c:v>718.55</c:v>
                </c:pt>
                <c:pt idx="85">
                  <c:v>718.54</c:v>
                </c:pt>
                <c:pt idx="86">
                  <c:v>718.43</c:v>
                </c:pt>
                <c:pt idx="87">
                  <c:v>718.15</c:v>
                </c:pt>
                <c:pt idx="88">
                  <c:v>718.03</c:v>
                </c:pt>
                <c:pt idx="89">
                  <c:v>718.01</c:v>
                </c:pt>
                <c:pt idx="90">
                  <c:v>717.76</c:v>
                </c:pt>
                <c:pt idx="91">
                  <c:v>717.76</c:v>
                </c:pt>
                <c:pt idx="92">
                  <c:v>717.71</c:v>
                </c:pt>
                <c:pt idx="93">
                  <c:v>717.56</c:v>
                </c:pt>
                <c:pt idx="94">
                  <c:v>717.79</c:v>
                </c:pt>
                <c:pt idx="95">
                  <c:v>718.46</c:v>
                </c:pt>
                <c:pt idx="96">
                  <c:v>719.04</c:v>
                </c:pt>
                <c:pt idx="97">
                  <c:v>719.79</c:v>
                </c:pt>
                <c:pt idx="98">
                  <c:v>720.16</c:v>
                </c:pt>
                <c:pt idx="99">
                  <c:v>720.18</c:v>
                </c:pt>
                <c:pt idx="100">
                  <c:v>720</c:v>
                </c:pt>
                <c:pt idx="101">
                  <c:v>719.84</c:v>
                </c:pt>
                <c:pt idx="102">
                  <c:v>719.79</c:v>
                </c:pt>
                <c:pt idx="103">
                  <c:v>719.71</c:v>
                </c:pt>
                <c:pt idx="104">
                  <c:v>719.57</c:v>
                </c:pt>
                <c:pt idx="105">
                  <c:v>719.55</c:v>
                </c:pt>
                <c:pt idx="106">
                  <c:v>719.48</c:v>
                </c:pt>
                <c:pt idx="107">
                  <c:v>719.61</c:v>
                </c:pt>
                <c:pt idx="108">
                  <c:v>719.93</c:v>
                </c:pt>
                <c:pt idx="109">
                  <c:v>719.95</c:v>
                </c:pt>
                <c:pt idx="110">
                  <c:v>719.71</c:v>
                </c:pt>
                <c:pt idx="111">
                  <c:v>719.24</c:v>
                </c:pt>
                <c:pt idx="112">
                  <c:v>719.1</c:v>
                </c:pt>
                <c:pt idx="113">
                  <c:v>718.79</c:v>
                </c:pt>
                <c:pt idx="114">
                  <c:v>718.73</c:v>
                </c:pt>
                <c:pt idx="115">
                  <c:v>718.74</c:v>
                </c:pt>
                <c:pt idx="116">
                  <c:v>718.75</c:v>
                </c:pt>
                <c:pt idx="117">
                  <c:v>721.22</c:v>
                </c:pt>
                <c:pt idx="118">
                  <c:v>723.2</c:v>
                </c:pt>
                <c:pt idx="119">
                  <c:v>723.14</c:v>
                </c:pt>
                <c:pt idx="120">
                  <c:v>723.24</c:v>
                </c:pt>
                <c:pt idx="121">
                  <c:v>723.19</c:v>
                </c:pt>
                <c:pt idx="122">
                  <c:v>723.17</c:v>
                </c:pt>
                <c:pt idx="123">
                  <c:v>720.69</c:v>
                </c:pt>
                <c:pt idx="124">
                  <c:v>720.67</c:v>
                </c:pt>
                <c:pt idx="125">
                  <c:v>720.66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2616-5-0062'!$A$3:$A$128</c:f>
              <c:strCache>
                <c:ptCount val="126"/>
                <c:pt idx="0">
                  <c:v>39798.75</c:v>
                </c:pt>
                <c:pt idx="1">
                  <c:v>40077.805555555555</c:v>
                </c:pt>
                <c:pt idx="2">
                  <c:v>40108.5</c:v>
                </c:pt>
                <c:pt idx="3">
                  <c:v>40141.677083333336</c:v>
                </c:pt>
                <c:pt idx="4">
                  <c:v>40175.677777777775</c:v>
                </c:pt>
                <c:pt idx="5">
                  <c:v>40199.59375</c:v>
                </c:pt>
                <c:pt idx="6">
                  <c:v>40225.75</c:v>
                </c:pt>
                <c:pt idx="7">
                  <c:v>40260.541666666664</c:v>
                </c:pt>
                <c:pt idx="8">
                  <c:v>40283.57638888889</c:v>
                </c:pt>
                <c:pt idx="9">
                  <c:v>40312.427083333336</c:v>
                </c:pt>
                <c:pt idx="10">
                  <c:v>40347.666666666664</c:v>
                </c:pt>
                <c:pt idx="11">
                  <c:v>40372.40625</c:v>
                </c:pt>
                <c:pt idx="12">
                  <c:v>40396.4375</c:v>
                </c:pt>
                <c:pt idx="13">
                  <c:v>40430.78472222222</c:v>
                </c:pt>
                <c:pt idx="14">
                  <c:v>40469.51111111111</c:v>
                </c:pt>
                <c:pt idx="15">
                  <c:v>40487.53472222222</c:v>
                </c:pt>
                <c:pt idx="16">
                  <c:v>40834.79861111111</c:v>
                </c:pt>
                <c:pt idx="17">
                  <c:v>40858.74652777778</c:v>
                </c:pt>
                <c:pt idx="18">
                  <c:v>40889.739583333336</c:v>
                </c:pt>
                <c:pt idx="19">
                  <c:v>40927.76388888889</c:v>
                </c:pt>
                <c:pt idx="20">
                  <c:v>40959.770833333336</c:v>
                </c:pt>
                <c:pt idx="21">
                  <c:v>40980.333333333336</c:v>
                </c:pt>
                <c:pt idx="22">
                  <c:v>41011.336805555555</c:v>
                </c:pt>
                <c:pt idx="23">
                  <c:v>41044.29861111111</c:v>
                </c:pt>
                <c:pt idx="24">
                  <c:v>41067.270833333336</c:v>
                </c:pt>
                <c:pt idx="25">
                  <c:v>41107.291666666664</c:v>
                </c:pt>
                <c:pt idx="26">
                  <c:v>41130.319444444445</c:v>
                </c:pt>
                <c:pt idx="27">
                  <c:v>41171.32638888889</c:v>
                </c:pt>
                <c:pt idx="28">
                  <c:v>41197.381944444445</c:v>
                </c:pt>
                <c:pt idx="29">
                  <c:v>41219.65277777778</c:v>
                </c:pt>
                <c:pt idx="30">
                  <c:v>41246.60763888889</c:v>
                </c:pt>
                <c:pt idx="31">
                  <c:v>41276.604166666664</c:v>
                </c:pt>
                <c:pt idx="32">
                  <c:v>41310.322916666664</c:v>
                </c:pt>
                <c:pt idx="33">
                  <c:v>41341.739583333336</c:v>
                </c:pt>
                <c:pt idx="34">
                  <c:v>41365.40972222222</c:v>
                </c:pt>
                <c:pt idx="35">
                  <c:v>41397.586805555555</c:v>
                </c:pt>
                <c:pt idx="36">
                  <c:v>41428.3125</c:v>
                </c:pt>
                <c:pt idx="37">
                  <c:v>41471.79513888889</c:v>
                </c:pt>
                <c:pt idx="38">
                  <c:v>41488.586805555555</c:v>
                </c:pt>
                <c:pt idx="39">
                  <c:v>41519.302083333336</c:v>
                </c:pt>
                <c:pt idx="40">
                  <c:v>41549.29861111111</c:v>
                </c:pt>
                <c:pt idx="41">
                  <c:v>41582.711805555555</c:v>
                </c:pt>
                <c:pt idx="42">
                  <c:v>41610.31597222222</c:v>
                </c:pt>
                <c:pt idx="43">
                  <c:v>41641.291666666664</c:v>
                </c:pt>
                <c:pt idx="44">
                  <c:v>41673.31597222222</c:v>
                </c:pt>
                <c:pt idx="45">
                  <c:v>41701.29513888889</c:v>
                </c:pt>
                <c:pt idx="46">
                  <c:v>41730.75347222222</c:v>
                </c:pt>
                <c:pt idx="47">
                  <c:v>41764.302083333336</c:v>
                </c:pt>
                <c:pt idx="48">
                  <c:v>41792.31597222222</c:v>
                </c:pt>
                <c:pt idx="49">
                  <c:v>41835.65625</c:v>
                </c:pt>
                <c:pt idx="50">
                  <c:v>41855.34375</c:v>
                </c:pt>
                <c:pt idx="51">
                  <c:v>41883.305555555555</c:v>
                </c:pt>
                <c:pt idx="52">
                  <c:v>41913.64236111111</c:v>
                </c:pt>
                <c:pt idx="53">
                  <c:v>41946.302083333336</c:v>
                </c:pt>
                <c:pt idx="54">
                  <c:v>41974.30902777778</c:v>
                </c:pt>
                <c:pt idx="55">
                  <c:v>42006.395833333336</c:v>
                </c:pt>
                <c:pt idx="56">
                  <c:v>42037.32986111111</c:v>
                </c:pt>
                <c:pt idx="57">
                  <c:v>42067.458333333336</c:v>
                </c:pt>
                <c:pt idx="58">
                  <c:v>42100.8125</c:v>
                </c:pt>
                <c:pt idx="59">
                  <c:v>42129.82638888889</c:v>
                </c:pt>
                <c:pt idx="60">
                  <c:v>42156.29861111111</c:v>
                </c:pt>
                <c:pt idx="61">
                  <c:v>42199.291666666664</c:v>
                </c:pt>
                <c:pt idx="62">
                  <c:v>42219.288194444445</c:v>
                </c:pt>
                <c:pt idx="63">
                  <c:v>42248.28125</c:v>
                </c:pt>
                <c:pt idx="64">
                  <c:v>42278.302083333336</c:v>
                </c:pt>
                <c:pt idx="65">
                  <c:v>42311.302083333336</c:v>
                </c:pt>
                <c:pt idx="66">
                  <c:v>42340.30902777778</c:v>
                </c:pt>
                <c:pt idx="67">
                  <c:v>42373.30902777778</c:v>
                </c:pt>
                <c:pt idx="68">
                  <c:v>42401.31597222222</c:v>
                </c:pt>
                <c:pt idx="69">
                  <c:v>42430.32986111111</c:v>
                </c:pt>
                <c:pt idx="70">
                  <c:v>42461.305555555555</c:v>
                </c:pt>
                <c:pt idx="71">
                  <c:v>42493.319444444445</c:v>
                </c:pt>
                <c:pt idx="72">
                  <c:v>42522.30902777778</c:v>
                </c:pt>
                <c:pt idx="73">
                  <c:v>42571.29861111111</c:v>
                </c:pt>
                <c:pt idx="74">
                  <c:v>42583.29513888889</c:v>
                </c:pt>
                <c:pt idx="75">
                  <c:v>42618.31597222222</c:v>
                </c:pt>
                <c:pt idx="76">
                  <c:v>42646.302083333336</c:v>
                </c:pt>
                <c:pt idx="77">
                  <c:v>42677.32986111111</c:v>
                </c:pt>
                <c:pt idx="78">
                  <c:v>42709.319444444445</c:v>
                </c:pt>
                <c:pt idx="79">
                  <c:v>42738.32986111111</c:v>
                </c:pt>
                <c:pt idx="80">
                  <c:v>42767.31597222222</c:v>
                </c:pt>
                <c:pt idx="81">
                  <c:v>42795.30902777778</c:v>
                </c:pt>
                <c:pt idx="82">
                  <c:v>42828.31597222222</c:v>
                </c:pt>
                <c:pt idx="83">
                  <c:v>42857.3125</c:v>
                </c:pt>
                <c:pt idx="84">
                  <c:v>42887.291666666664</c:v>
                </c:pt>
                <c:pt idx="85">
                  <c:v>42920.3125</c:v>
                </c:pt>
                <c:pt idx="86">
                  <c:v>42949.30902777778</c:v>
                </c:pt>
                <c:pt idx="87">
                  <c:v>43007.302083333336</c:v>
                </c:pt>
                <c:pt idx="88">
                  <c:v>43025.305555555555</c:v>
                </c:pt>
                <c:pt idx="89">
                  <c:v>43041.3125</c:v>
                </c:pt>
                <c:pt idx="90">
                  <c:v>43073.76388888889</c:v>
                </c:pt>
                <c:pt idx="91">
                  <c:v>43112.32638888889</c:v>
                </c:pt>
                <c:pt idx="92">
                  <c:v>43133.322916666664</c:v>
                </c:pt>
                <c:pt idx="93">
                  <c:v>43165.319444444445</c:v>
                </c:pt>
                <c:pt idx="94">
                  <c:v>43193.333333333336</c:v>
                </c:pt>
                <c:pt idx="95">
                  <c:v>43227.57986111111</c:v>
                </c:pt>
                <c:pt idx="96">
                  <c:v>43257.319444444445</c:v>
                </c:pt>
                <c:pt idx="97">
                  <c:v>43283.30902777778</c:v>
                </c:pt>
                <c:pt idx="98">
                  <c:v>43314.29861111111</c:v>
                </c:pt>
                <c:pt idx="99">
                  <c:v>43346.291666666664</c:v>
                </c:pt>
                <c:pt idx="100">
                  <c:v>43378.291666666664</c:v>
                </c:pt>
                <c:pt idx="101">
                  <c:v>43406.319444444445</c:v>
                </c:pt>
                <c:pt idx="102">
                  <c:v>43437.614583333336</c:v>
                </c:pt>
                <c:pt idx="103">
                  <c:v>43467.30902777778</c:v>
                </c:pt>
                <c:pt idx="104">
                  <c:v>43500.31597222222</c:v>
                </c:pt>
                <c:pt idx="105">
                  <c:v>43528.305555555555</c:v>
                </c:pt>
                <c:pt idx="106">
                  <c:v>43556.322916666664</c:v>
                </c:pt>
                <c:pt idx="107">
                  <c:v>43587.350694444445</c:v>
                </c:pt>
                <c:pt idx="108">
                  <c:v>43621.302083333336</c:v>
                </c:pt>
                <c:pt idx="109">
                  <c:v>43658.322916666664</c:v>
                </c:pt>
                <c:pt idx="110">
                  <c:v>43682.291666666664</c:v>
                </c:pt>
                <c:pt idx="111">
                  <c:v>43735.354166666664</c:v>
                </c:pt>
                <c:pt idx="112">
                  <c:v>43752.319444444445</c:v>
                </c:pt>
                <c:pt idx="113">
                  <c:v>43775.5625</c:v>
                </c:pt>
                <c:pt idx="114">
                  <c:v>43801.350694444445</c:v>
                </c:pt>
                <c:pt idx="115">
                  <c:v>43832.319444444445</c:v>
                </c:pt>
                <c:pt idx="116">
                  <c:v>43867.30902777778</c:v>
                </c:pt>
                <c:pt idx="117">
                  <c:v>43941.354166666664</c:v>
                </c:pt>
                <c:pt idx="118">
                  <c:v>43959.3125</c:v>
                </c:pt>
                <c:pt idx="119">
                  <c:v>43986.32638888889</c:v>
                </c:pt>
                <c:pt idx="120">
                  <c:v>44018.322916666664</c:v>
                </c:pt>
                <c:pt idx="121">
                  <c:v>44055.30902777778</c:v>
                </c:pt>
                <c:pt idx="122">
                  <c:v>44096.30902777778</c:v>
                </c:pt>
                <c:pt idx="123">
                  <c:v>44117.3125</c:v>
                </c:pt>
                <c:pt idx="124">
                  <c:v>44138.305555555555</c:v>
                </c:pt>
                <c:pt idx="125">
                  <c:v>44167.69097222222</c:v>
                </c:pt>
              </c:strCache>
            </c:strRef>
          </c:xVal>
          <c:yVal>
            <c:numRef>
              <c:f>'PA 2616-5-0062'!$O$3:$O$128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2616-5-0062'!$A$3:$A$128</c:f>
              <c:strCache>
                <c:ptCount val="126"/>
                <c:pt idx="0">
                  <c:v>39798.75</c:v>
                </c:pt>
                <c:pt idx="1">
                  <c:v>40077.805555555555</c:v>
                </c:pt>
                <c:pt idx="2">
                  <c:v>40108.5</c:v>
                </c:pt>
                <c:pt idx="3">
                  <c:v>40141.677083333336</c:v>
                </c:pt>
                <c:pt idx="4">
                  <c:v>40175.677777777775</c:v>
                </c:pt>
                <c:pt idx="5">
                  <c:v>40199.59375</c:v>
                </c:pt>
                <c:pt idx="6">
                  <c:v>40225.75</c:v>
                </c:pt>
                <c:pt idx="7">
                  <c:v>40260.541666666664</c:v>
                </c:pt>
                <c:pt idx="8">
                  <c:v>40283.57638888889</c:v>
                </c:pt>
                <c:pt idx="9">
                  <c:v>40312.427083333336</c:v>
                </c:pt>
                <c:pt idx="10">
                  <c:v>40347.666666666664</c:v>
                </c:pt>
                <c:pt idx="11">
                  <c:v>40372.40625</c:v>
                </c:pt>
                <c:pt idx="12">
                  <c:v>40396.4375</c:v>
                </c:pt>
                <c:pt idx="13">
                  <c:v>40430.78472222222</c:v>
                </c:pt>
                <c:pt idx="14">
                  <c:v>40469.51111111111</c:v>
                </c:pt>
                <c:pt idx="15">
                  <c:v>40487.53472222222</c:v>
                </c:pt>
                <c:pt idx="16">
                  <c:v>40834.79861111111</c:v>
                </c:pt>
                <c:pt idx="17">
                  <c:v>40858.74652777778</c:v>
                </c:pt>
                <c:pt idx="18">
                  <c:v>40889.739583333336</c:v>
                </c:pt>
                <c:pt idx="19">
                  <c:v>40927.76388888889</c:v>
                </c:pt>
                <c:pt idx="20">
                  <c:v>40959.770833333336</c:v>
                </c:pt>
                <c:pt idx="21">
                  <c:v>40980.333333333336</c:v>
                </c:pt>
                <c:pt idx="22">
                  <c:v>41011.336805555555</c:v>
                </c:pt>
                <c:pt idx="23">
                  <c:v>41044.29861111111</c:v>
                </c:pt>
                <c:pt idx="24">
                  <c:v>41067.270833333336</c:v>
                </c:pt>
                <c:pt idx="25">
                  <c:v>41107.291666666664</c:v>
                </c:pt>
                <c:pt idx="26">
                  <c:v>41130.319444444445</c:v>
                </c:pt>
                <c:pt idx="27">
                  <c:v>41171.32638888889</c:v>
                </c:pt>
                <c:pt idx="28">
                  <c:v>41197.381944444445</c:v>
                </c:pt>
                <c:pt idx="29">
                  <c:v>41219.65277777778</c:v>
                </c:pt>
                <c:pt idx="30">
                  <c:v>41246.60763888889</c:v>
                </c:pt>
                <c:pt idx="31">
                  <c:v>41276.604166666664</c:v>
                </c:pt>
                <c:pt idx="32">
                  <c:v>41310.322916666664</c:v>
                </c:pt>
                <c:pt idx="33">
                  <c:v>41341.739583333336</c:v>
                </c:pt>
                <c:pt idx="34">
                  <c:v>41365.40972222222</c:v>
                </c:pt>
                <c:pt idx="35">
                  <c:v>41397.586805555555</c:v>
                </c:pt>
                <c:pt idx="36">
                  <c:v>41428.3125</c:v>
                </c:pt>
                <c:pt idx="37">
                  <c:v>41471.79513888889</c:v>
                </c:pt>
                <c:pt idx="38">
                  <c:v>41488.586805555555</c:v>
                </c:pt>
                <c:pt idx="39">
                  <c:v>41519.302083333336</c:v>
                </c:pt>
                <c:pt idx="40">
                  <c:v>41549.29861111111</c:v>
                </c:pt>
                <c:pt idx="41">
                  <c:v>41582.711805555555</c:v>
                </c:pt>
                <c:pt idx="42">
                  <c:v>41610.31597222222</c:v>
                </c:pt>
                <c:pt idx="43">
                  <c:v>41641.291666666664</c:v>
                </c:pt>
                <c:pt idx="44">
                  <c:v>41673.31597222222</c:v>
                </c:pt>
                <c:pt idx="45">
                  <c:v>41701.29513888889</c:v>
                </c:pt>
                <c:pt idx="46">
                  <c:v>41730.75347222222</c:v>
                </c:pt>
                <c:pt idx="47">
                  <c:v>41764.302083333336</c:v>
                </c:pt>
                <c:pt idx="48">
                  <c:v>41792.31597222222</c:v>
                </c:pt>
                <c:pt idx="49">
                  <c:v>41835.65625</c:v>
                </c:pt>
                <c:pt idx="50">
                  <c:v>41855.34375</c:v>
                </c:pt>
                <c:pt idx="51">
                  <c:v>41883.305555555555</c:v>
                </c:pt>
                <c:pt idx="52">
                  <c:v>41913.64236111111</c:v>
                </c:pt>
                <c:pt idx="53">
                  <c:v>41946.302083333336</c:v>
                </c:pt>
                <c:pt idx="54">
                  <c:v>41974.30902777778</c:v>
                </c:pt>
                <c:pt idx="55">
                  <c:v>42006.395833333336</c:v>
                </c:pt>
                <c:pt idx="56">
                  <c:v>42037.32986111111</c:v>
                </c:pt>
                <c:pt idx="57">
                  <c:v>42067.458333333336</c:v>
                </c:pt>
                <c:pt idx="58">
                  <c:v>42100.8125</c:v>
                </c:pt>
                <c:pt idx="59">
                  <c:v>42129.82638888889</c:v>
                </c:pt>
                <c:pt idx="60">
                  <c:v>42156.29861111111</c:v>
                </c:pt>
                <c:pt idx="61">
                  <c:v>42199.291666666664</c:v>
                </c:pt>
                <c:pt idx="62">
                  <c:v>42219.288194444445</c:v>
                </c:pt>
                <c:pt idx="63">
                  <c:v>42248.28125</c:v>
                </c:pt>
                <c:pt idx="64">
                  <c:v>42278.302083333336</c:v>
                </c:pt>
                <c:pt idx="65">
                  <c:v>42311.302083333336</c:v>
                </c:pt>
                <c:pt idx="66">
                  <c:v>42340.30902777778</c:v>
                </c:pt>
                <c:pt idx="67">
                  <c:v>42373.30902777778</c:v>
                </c:pt>
                <c:pt idx="68">
                  <c:v>42401.31597222222</c:v>
                </c:pt>
                <c:pt idx="69">
                  <c:v>42430.32986111111</c:v>
                </c:pt>
                <c:pt idx="70">
                  <c:v>42461.305555555555</c:v>
                </c:pt>
                <c:pt idx="71">
                  <c:v>42493.319444444445</c:v>
                </c:pt>
                <c:pt idx="72">
                  <c:v>42522.30902777778</c:v>
                </c:pt>
                <c:pt idx="73">
                  <c:v>42571.29861111111</c:v>
                </c:pt>
                <c:pt idx="74">
                  <c:v>42583.29513888889</c:v>
                </c:pt>
                <c:pt idx="75">
                  <c:v>42618.31597222222</c:v>
                </c:pt>
                <c:pt idx="76">
                  <c:v>42646.302083333336</c:v>
                </c:pt>
                <c:pt idx="77">
                  <c:v>42677.32986111111</c:v>
                </c:pt>
                <c:pt idx="78">
                  <c:v>42709.319444444445</c:v>
                </c:pt>
                <c:pt idx="79">
                  <c:v>42738.32986111111</c:v>
                </c:pt>
                <c:pt idx="80">
                  <c:v>42767.31597222222</c:v>
                </c:pt>
                <c:pt idx="81">
                  <c:v>42795.30902777778</c:v>
                </c:pt>
                <c:pt idx="82">
                  <c:v>42828.31597222222</c:v>
                </c:pt>
                <c:pt idx="83">
                  <c:v>42857.3125</c:v>
                </c:pt>
                <c:pt idx="84">
                  <c:v>42887.291666666664</c:v>
                </c:pt>
                <c:pt idx="85">
                  <c:v>42920.3125</c:v>
                </c:pt>
                <c:pt idx="86">
                  <c:v>42949.30902777778</c:v>
                </c:pt>
                <c:pt idx="87">
                  <c:v>43007.302083333336</c:v>
                </c:pt>
                <c:pt idx="88">
                  <c:v>43025.305555555555</c:v>
                </c:pt>
                <c:pt idx="89">
                  <c:v>43041.3125</c:v>
                </c:pt>
                <c:pt idx="90">
                  <c:v>43073.76388888889</c:v>
                </c:pt>
                <c:pt idx="91">
                  <c:v>43112.32638888889</c:v>
                </c:pt>
                <c:pt idx="92">
                  <c:v>43133.322916666664</c:v>
                </c:pt>
                <c:pt idx="93">
                  <c:v>43165.319444444445</c:v>
                </c:pt>
                <c:pt idx="94">
                  <c:v>43193.333333333336</c:v>
                </c:pt>
                <c:pt idx="95">
                  <c:v>43227.57986111111</c:v>
                </c:pt>
                <c:pt idx="96">
                  <c:v>43257.319444444445</c:v>
                </c:pt>
                <c:pt idx="97">
                  <c:v>43283.30902777778</c:v>
                </c:pt>
                <c:pt idx="98">
                  <c:v>43314.29861111111</c:v>
                </c:pt>
                <c:pt idx="99">
                  <c:v>43346.291666666664</c:v>
                </c:pt>
                <c:pt idx="100">
                  <c:v>43378.291666666664</c:v>
                </c:pt>
                <c:pt idx="101">
                  <c:v>43406.319444444445</c:v>
                </c:pt>
                <c:pt idx="102">
                  <c:v>43437.614583333336</c:v>
                </c:pt>
                <c:pt idx="103">
                  <c:v>43467.30902777778</c:v>
                </c:pt>
                <c:pt idx="104">
                  <c:v>43500.31597222222</c:v>
                </c:pt>
                <c:pt idx="105">
                  <c:v>43528.305555555555</c:v>
                </c:pt>
                <c:pt idx="106">
                  <c:v>43556.322916666664</c:v>
                </c:pt>
                <c:pt idx="107">
                  <c:v>43587.350694444445</c:v>
                </c:pt>
                <c:pt idx="108">
                  <c:v>43621.302083333336</c:v>
                </c:pt>
                <c:pt idx="109">
                  <c:v>43658.322916666664</c:v>
                </c:pt>
                <c:pt idx="110">
                  <c:v>43682.291666666664</c:v>
                </c:pt>
                <c:pt idx="111">
                  <c:v>43735.354166666664</c:v>
                </c:pt>
                <c:pt idx="112">
                  <c:v>43752.319444444445</c:v>
                </c:pt>
                <c:pt idx="113">
                  <c:v>43775.5625</c:v>
                </c:pt>
                <c:pt idx="114">
                  <c:v>43801.350694444445</c:v>
                </c:pt>
                <c:pt idx="115">
                  <c:v>43832.319444444445</c:v>
                </c:pt>
                <c:pt idx="116">
                  <c:v>43867.30902777778</c:v>
                </c:pt>
                <c:pt idx="117">
                  <c:v>43941.354166666664</c:v>
                </c:pt>
                <c:pt idx="118">
                  <c:v>43959.3125</c:v>
                </c:pt>
                <c:pt idx="119">
                  <c:v>43986.32638888889</c:v>
                </c:pt>
                <c:pt idx="120">
                  <c:v>44018.322916666664</c:v>
                </c:pt>
                <c:pt idx="121">
                  <c:v>44055.30902777778</c:v>
                </c:pt>
                <c:pt idx="122">
                  <c:v>44096.30902777778</c:v>
                </c:pt>
                <c:pt idx="123">
                  <c:v>44117.3125</c:v>
                </c:pt>
                <c:pt idx="124">
                  <c:v>44138.305555555555</c:v>
                </c:pt>
                <c:pt idx="125">
                  <c:v>44167.69097222222</c:v>
                </c:pt>
              </c:strCache>
            </c:strRef>
          </c:xVal>
          <c:yVal>
            <c:numRef>
              <c:f>'PA 2616-5-0062'!$R$3:$R$128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2616-5-0062'!$A$3:$A$128</c:f>
              <c:strCache>
                <c:ptCount val="126"/>
                <c:pt idx="0">
                  <c:v>39798.75</c:v>
                </c:pt>
                <c:pt idx="1">
                  <c:v>40077.805555555555</c:v>
                </c:pt>
                <c:pt idx="2">
                  <c:v>40108.5</c:v>
                </c:pt>
                <c:pt idx="3">
                  <c:v>40141.677083333336</c:v>
                </c:pt>
                <c:pt idx="4">
                  <c:v>40175.677777777775</c:v>
                </c:pt>
                <c:pt idx="5">
                  <c:v>40199.59375</c:v>
                </c:pt>
                <c:pt idx="6">
                  <c:v>40225.75</c:v>
                </c:pt>
                <c:pt idx="7">
                  <c:v>40260.541666666664</c:v>
                </c:pt>
                <c:pt idx="8">
                  <c:v>40283.57638888889</c:v>
                </c:pt>
                <c:pt idx="9">
                  <c:v>40312.427083333336</c:v>
                </c:pt>
                <c:pt idx="10">
                  <c:v>40347.666666666664</c:v>
                </c:pt>
                <c:pt idx="11">
                  <c:v>40372.40625</c:v>
                </c:pt>
                <c:pt idx="12">
                  <c:v>40396.4375</c:v>
                </c:pt>
                <c:pt idx="13">
                  <c:v>40430.78472222222</c:v>
                </c:pt>
                <c:pt idx="14">
                  <c:v>40469.51111111111</c:v>
                </c:pt>
                <c:pt idx="15">
                  <c:v>40487.53472222222</c:v>
                </c:pt>
                <c:pt idx="16">
                  <c:v>40834.79861111111</c:v>
                </c:pt>
                <c:pt idx="17">
                  <c:v>40858.74652777778</c:v>
                </c:pt>
                <c:pt idx="18">
                  <c:v>40889.739583333336</c:v>
                </c:pt>
                <c:pt idx="19">
                  <c:v>40927.76388888889</c:v>
                </c:pt>
                <c:pt idx="20">
                  <c:v>40959.770833333336</c:v>
                </c:pt>
                <c:pt idx="21">
                  <c:v>40980.333333333336</c:v>
                </c:pt>
                <c:pt idx="22">
                  <c:v>41011.336805555555</c:v>
                </c:pt>
                <c:pt idx="23">
                  <c:v>41044.29861111111</c:v>
                </c:pt>
                <c:pt idx="24">
                  <c:v>41067.270833333336</c:v>
                </c:pt>
                <c:pt idx="25">
                  <c:v>41107.291666666664</c:v>
                </c:pt>
                <c:pt idx="26">
                  <c:v>41130.319444444445</c:v>
                </c:pt>
                <c:pt idx="27">
                  <c:v>41171.32638888889</c:v>
                </c:pt>
                <c:pt idx="28">
                  <c:v>41197.381944444445</c:v>
                </c:pt>
                <c:pt idx="29">
                  <c:v>41219.65277777778</c:v>
                </c:pt>
                <c:pt idx="30">
                  <c:v>41246.60763888889</c:v>
                </c:pt>
                <c:pt idx="31">
                  <c:v>41276.604166666664</c:v>
                </c:pt>
                <c:pt idx="32">
                  <c:v>41310.322916666664</c:v>
                </c:pt>
                <c:pt idx="33">
                  <c:v>41341.739583333336</c:v>
                </c:pt>
                <c:pt idx="34">
                  <c:v>41365.40972222222</c:v>
                </c:pt>
                <c:pt idx="35">
                  <c:v>41397.586805555555</c:v>
                </c:pt>
                <c:pt idx="36">
                  <c:v>41428.3125</c:v>
                </c:pt>
                <c:pt idx="37">
                  <c:v>41471.79513888889</c:v>
                </c:pt>
                <c:pt idx="38">
                  <c:v>41488.586805555555</c:v>
                </c:pt>
                <c:pt idx="39">
                  <c:v>41519.302083333336</c:v>
                </c:pt>
                <c:pt idx="40">
                  <c:v>41549.29861111111</c:v>
                </c:pt>
                <c:pt idx="41">
                  <c:v>41582.711805555555</c:v>
                </c:pt>
                <c:pt idx="42">
                  <c:v>41610.31597222222</c:v>
                </c:pt>
                <c:pt idx="43">
                  <c:v>41641.291666666664</c:v>
                </c:pt>
                <c:pt idx="44">
                  <c:v>41673.31597222222</c:v>
                </c:pt>
                <c:pt idx="45">
                  <c:v>41701.29513888889</c:v>
                </c:pt>
                <c:pt idx="46">
                  <c:v>41730.75347222222</c:v>
                </c:pt>
                <c:pt idx="47">
                  <c:v>41764.302083333336</c:v>
                </c:pt>
                <c:pt idx="48">
                  <c:v>41792.31597222222</c:v>
                </c:pt>
                <c:pt idx="49">
                  <c:v>41835.65625</c:v>
                </c:pt>
                <c:pt idx="50">
                  <c:v>41855.34375</c:v>
                </c:pt>
                <c:pt idx="51">
                  <c:v>41883.305555555555</c:v>
                </c:pt>
                <c:pt idx="52">
                  <c:v>41913.64236111111</c:v>
                </c:pt>
                <c:pt idx="53">
                  <c:v>41946.302083333336</c:v>
                </c:pt>
                <c:pt idx="54">
                  <c:v>41974.30902777778</c:v>
                </c:pt>
                <c:pt idx="55">
                  <c:v>42006.395833333336</c:v>
                </c:pt>
                <c:pt idx="56">
                  <c:v>42037.32986111111</c:v>
                </c:pt>
                <c:pt idx="57">
                  <c:v>42067.458333333336</c:v>
                </c:pt>
                <c:pt idx="58">
                  <c:v>42100.8125</c:v>
                </c:pt>
                <c:pt idx="59">
                  <c:v>42129.82638888889</c:v>
                </c:pt>
                <c:pt idx="60">
                  <c:v>42156.29861111111</c:v>
                </c:pt>
                <c:pt idx="61">
                  <c:v>42199.291666666664</c:v>
                </c:pt>
                <c:pt idx="62">
                  <c:v>42219.288194444445</c:v>
                </c:pt>
                <c:pt idx="63">
                  <c:v>42248.28125</c:v>
                </c:pt>
                <c:pt idx="64">
                  <c:v>42278.302083333336</c:v>
                </c:pt>
                <c:pt idx="65">
                  <c:v>42311.302083333336</c:v>
                </c:pt>
                <c:pt idx="66">
                  <c:v>42340.30902777778</c:v>
                </c:pt>
                <c:pt idx="67">
                  <c:v>42373.30902777778</c:v>
                </c:pt>
                <c:pt idx="68">
                  <c:v>42401.31597222222</c:v>
                </c:pt>
                <c:pt idx="69">
                  <c:v>42430.32986111111</c:v>
                </c:pt>
                <c:pt idx="70">
                  <c:v>42461.305555555555</c:v>
                </c:pt>
                <c:pt idx="71">
                  <c:v>42493.319444444445</c:v>
                </c:pt>
                <c:pt idx="72">
                  <c:v>42522.30902777778</c:v>
                </c:pt>
                <c:pt idx="73">
                  <c:v>42571.29861111111</c:v>
                </c:pt>
                <c:pt idx="74">
                  <c:v>42583.29513888889</c:v>
                </c:pt>
                <c:pt idx="75">
                  <c:v>42618.31597222222</c:v>
                </c:pt>
                <c:pt idx="76">
                  <c:v>42646.302083333336</c:v>
                </c:pt>
                <c:pt idx="77">
                  <c:v>42677.32986111111</c:v>
                </c:pt>
                <c:pt idx="78">
                  <c:v>42709.319444444445</c:v>
                </c:pt>
                <c:pt idx="79">
                  <c:v>42738.32986111111</c:v>
                </c:pt>
                <c:pt idx="80">
                  <c:v>42767.31597222222</c:v>
                </c:pt>
                <c:pt idx="81">
                  <c:v>42795.30902777778</c:v>
                </c:pt>
                <c:pt idx="82">
                  <c:v>42828.31597222222</c:v>
                </c:pt>
                <c:pt idx="83">
                  <c:v>42857.3125</c:v>
                </c:pt>
                <c:pt idx="84">
                  <c:v>42887.291666666664</c:v>
                </c:pt>
                <c:pt idx="85">
                  <c:v>42920.3125</c:v>
                </c:pt>
                <c:pt idx="86">
                  <c:v>42949.30902777778</c:v>
                </c:pt>
                <c:pt idx="87">
                  <c:v>43007.302083333336</c:v>
                </c:pt>
                <c:pt idx="88">
                  <c:v>43025.305555555555</c:v>
                </c:pt>
                <c:pt idx="89">
                  <c:v>43041.3125</c:v>
                </c:pt>
                <c:pt idx="90">
                  <c:v>43073.76388888889</c:v>
                </c:pt>
                <c:pt idx="91">
                  <c:v>43112.32638888889</c:v>
                </c:pt>
                <c:pt idx="92">
                  <c:v>43133.322916666664</c:v>
                </c:pt>
                <c:pt idx="93">
                  <c:v>43165.319444444445</c:v>
                </c:pt>
                <c:pt idx="94">
                  <c:v>43193.333333333336</c:v>
                </c:pt>
                <c:pt idx="95">
                  <c:v>43227.57986111111</c:v>
                </c:pt>
                <c:pt idx="96">
                  <c:v>43257.319444444445</c:v>
                </c:pt>
                <c:pt idx="97">
                  <c:v>43283.30902777778</c:v>
                </c:pt>
                <c:pt idx="98">
                  <c:v>43314.29861111111</c:v>
                </c:pt>
                <c:pt idx="99">
                  <c:v>43346.291666666664</c:v>
                </c:pt>
                <c:pt idx="100">
                  <c:v>43378.291666666664</c:v>
                </c:pt>
                <c:pt idx="101">
                  <c:v>43406.319444444445</c:v>
                </c:pt>
                <c:pt idx="102">
                  <c:v>43437.614583333336</c:v>
                </c:pt>
                <c:pt idx="103">
                  <c:v>43467.30902777778</c:v>
                </c:pt>
                <c:pt idx="104">
                  <c:v>43500.31597222222</c:v>
                </c:pt>
                <c:pt idx="105">
                  <c:v>43528.305555555555</c:v>
                </c:pt>
                <c:pt idx="106">
                  <c:v>43556.322916666664</c:v>
                </c:pt>
                <c:pt idx="107">
                  <c:v>43587.350694444445</c:v>
                </c:pt>
                <c:pt idx="108">
                  <c:v>43621.302083333336</c:v>
                </c:pt>
                <c:pt idx="109">
                  <c:v>43658.322916666664</c:v>
                </c:pt>
                <c:pt idx="110">
                  <c:v>43682.291666666664</c:v>
                </c:pt>
                <c:pt idx="111">
                  <c:v>43735.354166666664</c:v>
                </c:pt>
                <c:pt idx="112">
                  <c:v>43752.319444444445</c:v>
                </c:pt>
                <c:pt idx="113">
                  <c:v>43775.5625</c:v>
                </c:pt>
                <c:pt idx="114">
                  <c:v>43801.350694444445</c:v>
                </c:pt>
                <c:pt idx="115">
                  <c:v>43832.319444444445</c:v>
                </c:pt>
                <c:pt idx="116">
                  <c:v>43867.30902777778</c:v>
                </c:pt>
                <c:pt idx="117">
                  <c:v>43941.354166666664</c:v>
                </c:pt>
                <c:pt idx="118">
                  <c:v>43959.3125</c:v>
                </c:pt>
                <c:pt idx="119">
                  <c:v>43986.32638888889</c:v>
                </c:pt>
                <c:pt idx="120">
                  <c:v>44018.322916666664</c:v>
                </c:pt>
                <c:pt idx="121">
                  <c:v>44055.30902777778</c:v>
                </c:pt>
                <c:pt idx="122">
                  <c:v>44096.30902777778</c:v>
                </c:pt>
                <c:pt idx="123">
                  <c:v>44117.3125</c:v>
                </c:pt>
                <c:pt idx="124">
                  <c:v>44138.305555555555</c:v>
                </c:pt>
                <c:pt idx="125">
                  <c:v>44167.69097222222</c:v>
                </c:pt>
              </c:strCache>
            </c:strRef>
          </c:xVal>
          <c:yVal>
            <c:numRef>
              <c:f>'PA 2616-5-0062'!$S$3:$S$128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  <c:min val="3972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80574"/>
        <c:crosses val="autoZero"/>
        <c:crossBetween val="midCat"/>
        <c:dispUnits/>
        <c:majorUnit val="365.25"/>
        <c:minorUnit val="365.25"/>
      </c:valAx>
      <c:valAx>
        <c:axId val="37580574"/>
        <c:scaling>
          <c:orientation val="minMax"/>
          <c:min val="7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78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2616-5-0062 (SONDEO SFD TUNEL MULARROYA (2005))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2616-5-0062'!$AD$3:$AD$14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axId val="2680847"/>
        <c:axId val="2412762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2616-5-0062'!$AA$3:$AA$14</c:f>
              <c:numCache>
                <c:ptCount val="12"/>
                <c:pt idx="0">
                  <c:v>720.79</c:v>
                </c:pt>
                <c:pt idx="1">
                  <c:v>720.67</c:v>
                </c:pt>
                <c:pt idx="2">
                  <c:v>720.66</c:v>
                </c:pt>
                <c:pt idx="3">
                  <c:v>720.08</c:v>
                </c:pt>
                <c:pt idx="4">
                  <c:v>719.89</c:v>
                </c:pt>
                <c:pt idx="5">
                  <c:v>719.71</c:v>
                </c:pt>
                <c:pt idx="6">
                  <c:v>721.59</c:v>
                </c:pt>
                <c:pt idx="7">
                  <c:v>723.2</c:v>
                </c:pt>
                <c:pt idx="8">
                  <c:v>723.14</c:v>
                </c:pt>
                <c:pt idx="9">
                  <c:v>723.24</c:v>
                </c:pt>
                <c:pt idx="10">
                  <c:v>723.19</c:v>
                </c:pt>
                <c:pt idx="11">
                  <c:v>723.17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2616-5-0062'!$AB$3:$AB$14</c:f>
              <c:numCache>
                <c:ptCount val="12"/>
                <c:pt idx="0">
                  <c:v>717.86</c:v>
                </c:pt>
                <c:pt idx="1">
                  <c:v>718.01</c:v>
                </c:pt>
                <c:pt idx="2">
                  <c:v>717.76</c:v>
                </c:pt>
                <c:pt idx="3">
                  <c:v>717.76</c:v>
                </c:pt>
                <c:pt idx="4">
                  <c:v>717.71</c:v>
                </c:pt>
                <c:pt idx="5">
                  <c:v>717.56</c:v>
                </c:pt>
                <c:pt idx="6">
                  <c:v>716.54</c:v>
                </c:pt>
                <c:pt idx="7">
                  <c:v>718.2</c:v>
                </c:pt>
                <c:pt idx="8">
                  <c:v>718.34</c:v>
                </c:pt>
                <c:pt idx="9">
                  <c:v>718.27</c:v>
                </c:pt>
                <c:pt idx="10">
                  <c:v>718.14</c:v>
                </c:pt>
                <c:pt idx="11">
                  <c:v>714.4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2616-5-0062'!$AC$3:$AC$14</c:f>
              <c:numCache>
                <c:ptCount val="12"/>
                <c:pt idx="0">
                  <c:v>719.2466666666666</c:v>
                </c:pt>
                <c:pt idx="1">
                  <c:v>719.1541666666666</c:v>
                </c:pt>
                <c:pt idx="2">
                  <c:v>719.0558333333333</c:v>
                </c:pt>
                <c:pt idx="3">
                  <c:v>718.799</c:v>
                </c:pt>
                <c:pt idx="4">
                  <c:v>718.826</c:v>
                </c:pt>
                <c:pt idx="5">
                  <c:v>718.8411111111112</c:v>
                </c:pt>
                <c:pt idx="6">
                  <c:v>719.1920000000001</c:v>
                </c:pt>
                <c:pt idx="7">
                  <c:v>719.812</c:v>
                </c:pt>
                <c:pt idx="8">
                  <c:v>720.037</c:v>
                </c:pt>
                <c:pt idx="9">
                  <c:v>720.313</c:v>
                </c:pt>
                <c:pt idx="10">
                  <c:v>720.2050000000002</c:v>
                </c:pt>
                <c:pt idx="11">
                  <c:v>719.41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2616-5-0062'!$AE$3:$AE$14</c:f>
              <c:numCache>
                <c:ptCount val="12"/>
                <c:pt idx="0">
                  <c:v>719.1</c:v>
                </c:pt>
                <c:pt idx="1">
                  <c:v>718.79</c:v>
                </c:pt>
                <c:pt idx="2">
                  <c:v>718.73</c:v>
                </c:pt>
                <c:pt idx="3">
                  <c:v>718.74</c:v>
                </c:pt>
                <c:pt idx="4">
                  <c:v>718.75</c:v>
                </c:pt>
                <c:pt idx="5">
                  <c:v>#N/A</c:v>
                </c:pt>
                <c:pt idx="6">
                  <c:v>721.22</c:v>
                </c:pt>
                <c:pt idx="7">
                  <c:v>723.2</c:v>
                </c:pt>
                <c:pt idx="8">
                  <c:v>723.14</c:v>
                </c:pt>
                <c:pt idx="9">
                  <c:v>723.24</c:v>
                </c:pt>
                <c:pt idx="10">
                  <c:v>723.19</c:v>
                </c:pt>
                <c:pt idx="11">
                  <c:v>723.17</c:v>
                </c:pt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  <c:min val="7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At val="1"/>
        <c:crossBetween val="between"/>
        <c:dispUnits/>
        <c:minorUnit val="1"/>
      </c:valAx>
      <c:catAx>
        <c:axId val="2680847"/>
        <c:scaling>
          <c:orientation val="minMax"/>
        </c:scaling>
        <c:axPos val="b"/>
        <c:delete val="1"/>
        <c:majorTickMark val="out"/>
        <c:minorTickMark val="none"/>
        <c:tickLblPos val="none"/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4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2616-5-0062 (SONDEO SFD TUNEL MULARROYA (2005))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2616-5-0062'!$AG$3:$AG$14</c:f>
              <c:numCache>
                <c:ptCount val="12"/>
                <c:pt idx="0">
                  <c:v>0.447115384615428</c:v>
                </c:pt>
                <c:pt idx="1">
                  <c:v>0.340859431900957</c:v>
                </c:pt>
                <c:pt idx="2">
                  <c:v>0.3742765273311959</c:v>
                </c:pt>
                <c:pt idx="3">
                  <c:v>0.4716073147257123</c:v>
                </c:pt>
                <c:pt idx="4">
                  <c:v>0.46594982078852026</c:v>
                </c:pt>
                <c:pt idx="5">
                  <c:v>#N/A</c:v>
                </c:pt>
                <c:pt idx="6">
                  <c:v>0.9228523769808135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2616-5-0062'!$Z$3:$Z$14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2616-5-0062'!$AH$3:$AH$14</c:f>
              <c:numCache>
                <c:ptCount val="12"/>
                <c:pt idx="0">
                  <c:v>0.4700000000000045</c:v>
                </c:pt>
                <c:pt idx="1">
                  <c:v>0.4389999999999986</c:v>
                </c:pt>
                <c:pt idx="2">
                  <c:v>0.4330000000000041</c:v>
                </c:pt>
                <c:pt idx="3">
                  <c:v>0.43400000000000316</c:v>
                </c:pt>
                <c:pt idx="4">
                  <c:v>0.4350000000000023</c:v>
                </c:pt>
                <c:pt idx="5">
                  <c:v>#N/A</c:v>
                </c:pt>
                <c:pt idx="6">
                  <c:v>0.7369791666666712</c:v>
                </c:pt>
                <c:pt idx="7">
                  <c:v>0.9947916666666714</c:v>
                </c:pt>
                <c:pt idx="8">
                  <c:v>0.9869791666666639</c:v>
                </c:pt>
                <c:pt idx="9">
                  <c:v>1</c:v>
                </c:pt>
                <c:pt idx="10">
                  <c:v>0.9934895833333393</c:v>
                </c:pt>
                <c:pt idx="11">
                  <c:v>0.9908854166666603</c:v>
                </c:pt>
              </c:numCache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1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2616-5-0062'!$AI$2:$AI$37</c:f>
              <c:numCache/>
            </c:numRef>
          </c:cat>
          <c:val>
            <c:numRef>
              <c:f>'PA 2616-5-0062'!$AJ$2:$AJ$37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2616-5-0062'!$AI$2:$AI$37</c:f>
              <c:numCache/>
            </c:numRef>
          </c:cat>
          <c:val>
            <c:numRef>
              <c:f>'PA 2616-5-0062'!$AK$2:$AK$37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2616-5-0062'!$AI$2:$AI$37</c:f>
              <c:numCache/>
            </c:numRef>
          </c:cat>
          <c:val>
            <c:numRef>
              <c:f>'PA 2616-5-0062'!$AL$2:$AL$37</c:f>
              <c:numCache/>
            </c:numRef>
          </c:val>
          <c:smooth val="1"/>
        </c:ser>
        <c:marker val="1"/>
        <c:axId val="58003101"/>
        <c:axId val="52265862"/>
      </c:lineChart>
      <c:dateAx>
        <c:axId val="5800310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22658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6045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421875" style="1" bestFit="1" customWidth="1"/>
    <col min="2" max="2" width="18.8515625" style="0" bestFit="1" customWidth="1"/>
    <col min="3" max="3" width="8.140625" style="0" bestFit="1" customWidth="1"/>
    <col min="4" max="4" width="20.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8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723.24</v>
      </c>
      <c r="AB2">
        <f>MIN(AB3:AB14)</f>
        <v>714.4</v>
      </c>
      <c r="AC2">
        <v>719.4</v>
      </c>
      <c r="AD2">
        <f>SUM(AD3:AD14)</f>
        <v>126</v>
      </c>
      <c r="AJ2" s="2"/>
      <c r="AK2" s="2"/>
      <c r="AL2" s="2"/>
    </row>
    <row r="3" spans="1:38" ht="12.75">
      <c r="A3" s="11">
        <v>39798.75</v>
      </c>
      <c r="B3" s="12">
        <v>719.5</v>
      </c>
      <c r="C3" s="12">
        <v>729.54</v>
      </c>
      <c r="D3" s="12" t="s">
        <v>55</v>
      </c>
      <c r="E3" s="12" t="s">
        <v>56</v>
      </c>
      <c r="F3" t="s">
        <v>57</v>
      </c>
      <c r="G3">
        <v>10.04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719.5</v>
      </c>
      <c r="Q3">
        <f>IF(ISNA(P3),IF(ISNA(R3),IF(ISNA(S3),"",S3),R3),P3)</f>
        <v>719.5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720.79</v>
      </c>
      <c r="AB3">
        <v>717.86</v>
      </c>
      <c r="AC3">
        <v>719.2466666666666</v>
      </c>
      <c r="AD3">
        <v>12</v>
      </c>
      <c r="AE3">
        <v>719.1</v>
      </c>
      <c r="AF3">
        <v>1</v>
      </c>
      <c r="AG3">
        <f>IF(AE3&gt;=AC3,0.5*(1+((AE3-AC3)/(AA3-AC3))),(AE3-AB3)/(2*(AC3-AB3)))</f>
        <v>0.447115384615428</v>
      </c>
      <c r="AH3">
        <f>IF(AE3&gt;=$AC$2,0.5*(1+((AE3-$AC$2)/($AA$2-$AC$2))),(AE3-$AB$2)/(2*($AC$2-$AB$2)))</f>
        <v>0.4700000000000045</v>
      </c>
      <c r="AJ3" s="2"/>
      <c r="AK3" s="2"/>
      <c r="AL3" s="2"/>
    </row>
    <row r="4" spans="1:38" ht="12.75">
      <c r="A4" s="11">
        <v>40077.805555555555</v>
      </c>
      <c r="B4" s="12">
        <v>714.4</v>
      </c>
      <c r="C4" s="12">
        <v>729.54</v>
      </c>
      <c r="D4" s="12" t="s">
        <v>55</v>
      </c>
      <c r="E4" s="12" t="s">
        <v>56</v>
      </c>
      <c r="F4" t="s">
        <v>57</v>
      </c>
      <c r="G4">
        <v>15.14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714.4</v>
      </c>
      <c r="Q4">
        <f aca="true" t="shared" si="2" ref="Q4:Q67">IF(ISNA(P4),IF(ISNA(R4),IF(ISNA(S4),"",S4),R4),P4)</f>
        <v>714.4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720.67</v>
      </c>
      <c r="AB4">
        <v>718.01</v>
      </c>
      <c r="AC4">
        <v>719.1541666666666</v>
      </c>
      <c r="AD4">
        <v>12</v>
      </c>
      <c r="AE4">
        <v>718.79</v>
      </c>
      <c r="AF4">
        <v>1</v>
      </c>
      <c r="AG4">
        <f aca="true" t="shared" si="5" ref="AG4:AG14">IF(AE4&gt;=AC4,0.5*(1+((AE4-AC4)/(AA4-AC4))),(AE4-AB4)/(2*(AC4-AB4)))</f>
        <v>0.340859431900957</v>
      </c>
      <c r="AH4">
        <f aca="true" t="shared" si="6" ref="AH4:AH14">IF(AE4&gt;=$AC$2,0.5*(1+((AE4-$AC$2)/($AA$2-$AC$2))),(AE4-$AB$2)/(2*($AC$2-$AB$2)))</f>
        <v>0.4389999999999986</v>
      </c>
      <c r="AJ4" s="2"/>
      <c r="AK4" s="2"/>
      <c r="AL4" s="2"/>
    </row>
    <row r="5" spans="1:38" ht="12.75">
      <c r="A5" s="11">
        <v>40108.5</v>
      </c>
      <c r="B5" s="12">
        <v>718.36</v>
      </c>
      <c r="C5" s="12">
        <v>729.54</v>
      </c>
      <c r="D5" s="12" t="s">
        <v>55</v>
      </c>
      <c r="E5" s="12" t="s">
        <v>56</v>
      </c>
      <c r="F5" t="s">
        <v>57</v>
      </c>
      <c r="G5">
        <v>11.18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718.36</v>
      </c>
      <c r="Q5">
        <f t="shared" si="2"/>
        <v>718.36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720.66</v>
      </c>
      <c r="AB5">
        <v>717.76</v>
      </c>
      <c r="AC5">
        <v>719.0558333333333</v>
      </c>
      <c r="AD5">
        <v>12</v>
      </c>
      <c r="AE5">
        <v>718.73</v>
      </c>
      <c r="AF5">
        <v>1</v>
      </c>
      <c r="AG5">
        <f t="shared" si="5"/>
        <v>0.3742765273311959</v>
      </c>
      <c r="AH5">
        <f t="shared" si="6"/>
        <v>0.4330000000000041</v>
      </c>
      <c r="AJ5" s="2"/>
      <c r="AK5" s="2"/>
      <c r="AL5" s="2"/>
    </row>
    <row r="6" spans="1:38" ht="12.75">
      <c r="A6" s="11">
        <v>40141.677083333336</v>
      </c>
      <c r="B6" s="12">
        <v>719.25</v>
      </c>
      <c r="C6" s="12">
        <v>729.54</v>
      </c>
      <c r="D6" s="12" t="s">
        <v>55</v>
      </c>
      <c r="E6" s="12" t="s">
        <v>56</v>
      </c>
      <c r="F6" t="s">
        <v>57</v>
      </c>
      <c r="G6">
        <v>10.29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719.25</v>
      </c>
      <c r="Q6">
        <f t="shared" si="2"/>
        <v>719.25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720.08</v>
      </c>
      <c r="AB6">
        <v>717.76</v>
      </c>
      <c r="AC6">
        <v>718.799</v>
      </c>
      <c r="AD6">
        <v>10</v>
      </c>
      <c r="AE6">
        <v>718.74</v>
      </c>
      <c r="AF6">
        <v>1</v>
      </c>
      <c r="AG6">
        <f t="shared" si="5"/>
        <v>0.4716073147257123</v>
      </c>
      <c r="AH6">
        <f t="shared" si="6"/>
        <v>0.43400000000000316</v>
      </c>
      <c r="AJ6" s="2"/>
      <c r="AK6" s="2"/>
      <c r="AL6" s="2"/>
    </row>
    <row r="7" spans="1:38" ht="12.75">
      <c r="A7" s="11">
        <v>40175.677777777775</v>
      </c>
      <c r="B7" s="12">
        <v>718.1</v>
      </c>
      <c r="C7" s="12">
        <v>729.54</v>
      </c>
      <c r="D7" s="12" t="s">
        <v>55</v>
      </c>
      <c r="E7" s="12" t="s">
        <v>56</v>
      </c>
      <c r="F7" t="s">
        <v>57</v>
      </c>
      <c r="G7">
        <v>11.44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718.1</v>
      </c>
      <c r="Q7">
        <f t="shared" si="2"/>
        <v>718.1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719.89</v>
      </c>
      <c r="AB7">
        <v>717.71</v>
      </c>
      <c r="AC7">
        <v>718.826</v>
      </c>
      <c r="AD7">
        <v>10</v>
      </c>
      <c r="AE7">
        <v>718.75</v>
      </c>
      <c r="AF7">
        <v>1</v>
      </c>
      <c r="AG7">
        <f t="shared" si="5"/>
        <v>0.46594982078852026</v>
      </c>
      <c r="AH7">
        <f t="shared" si="6"/>
        <v>0.4350000000000023</v>
      </c>
      <c r="AJ7" s="2"/>
      <c r="AK7" s="2"/>
      <c r="AL7" s="2"/>
    </row>
    <row r="8" spans="1:38" ht="12.75">
      <c r="A8" s="11">
        <v>40199.59375</v>
      </c>
      <c r="B8" s="12">
        <v>717.96</v>
      </c>
      <c r="C8" s="12">
        <v>729.54</v>
      </c>
      <c r="D8" s="12" t="s">
        <v>55</v>
      </c>
      <c r="E8" s="12" t="s">
        <v>56</v>
      </c>
      <c r="F8" t="s">
        <v>57</v>
      </c>
      <c r="G8">
        <v>11.58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717.96</v>
      </c>
      <c r="Q8">
        <f t="shared" si="2"/>
        <v>717.96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719.71</v>
      </c>
      <c r="AB8">
        <v>717.56</v>
      </c>
      <c r="AC8">
        <v>718.8411111111112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40225.75</v>
      </c>
      <c r="B9" s="12">
        <v>718.24</v>
      </c>
      <c r="C9" s="12">
        <v>729.54</v>
      </c>
      <c r="D9" s="12" t="s">
        <v>55</v>
      </c>
      <c r="E9" s="12" t="s">
        <v>56</v>
      </c>
      <c r="F9" t="s">
        <v>57</v>
      </c>
      <c r="G9">
        <v>11.3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718.24</v>
      </c>
      <c r="Q9">
        <f t="shared" si="2"/>
        <v>718.24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721.59</v>
      </c>
      <c r="AB9">
        <v>716.54</v>
      </c>
      <c r="AC9">
        <v>719.1920000000001</v>
      </c>
      <c r="AD9">
        <v>10</v>
      </c>
      <c r="AE9">
        <v>721.22</v>
      </c>
      <c r="AF9">
        <v>1</v>
      </c>
      <c r="AG9">
        <f t="shared" si="5"/>
        <v>0.9228523769808135</v>
      </c>
      <c r="AH9">
        <f t="shared" si="6"/>
        <v>0.7369791666666712</v>
      </c>
      <c r="AJ9" s="2"/>
      <c r="AK9" s="2"/>
      <c r="AL9" s="2"/>
    </row>
    <row r="10" spans="1:38" ht="12.75">
      <c r="A10" s="11">
        <v>40260.541666666664</v>
      </c>
      <c r="B10" s="12">
        <v>718.53</v>
      </c>
      <c r="C10" s="12">
        <v>729.54</v>
      </c>
      <c r="D10" s="12" t="s">
        <v>55</v>
      </c>
      <c r="E10" s="12" t="s">
        <v>56</v>
      </c>
      <c r="F10" t="s">
        <v>57</v>
      </c>
      <c r="G10">
        <v>11.01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718.53</v>
      </c>
      <c r="Q10">
        <f t="shared" si="2"/>
        <v>718.53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723.2</v>
      </c>
      <c r="AB10">
        <v>718.2</v>
      </c>
      <c r="AC10">
        <v>719.812</v>
      </c>
      <c r="AD10">
        <v>10</v>
      </c>
      <c r="AE10">
        <v>723.2</v>
      </c>
      <c r="AF10">
        <v>1</v>
      </c>
      <c r="AG10">
        <f t="shared" si="5"/>
        <v>1</v>
      </c>
      <c r="AH10">
        <f t="shared" si="6"/>
        <v>0.9947916666666714</v>
      </c>
      <c r="AJ10" s="2"/>
      <c r="AK10" s="2"/>
      <c r="AL10" s="2"/>
    </row>
    <row r="11" spans="1:38" ht="12.75">
      <c r="A11" s="11">
        <v>40283.57638888889</v>
      </c>
      <c r="B11" s="12">
        <v>719</v>
      </c>
      <c r="C11" s="12">
        <v>729.54</v>
      </c>
      <c r="D11" s="12" t="s">
        <v>55</v>
      </c>
      <c r="E11" s="12" t="s">
        <v>56</v>
      </c>
      <c r="F11" t="s">
        <v>57</v>
      </c>
      <c r="G11">
        <v>10.54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719</v>
      </c>
      <c r="Q11">
        <f t="shared" si="2"/>
        <v>719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723.14</v>
      </c>
      <c r="AB11">
        <v>718.34</v>
      </c>
      <c r="AC11">
        <v>720.037</v>
      </c>
      <c r="AD11">
        <v>10</v>
      </c>
      <c r="AE11">
        <v>723.14</v>
      </c>
      <c r="AF11">
        <v>1</v>
      </c>
      <c r="AG11">
        <f t="shared" si="5"/>
        <v>1</v>
      </c>
      <c r="AH11">
        <f t="shared" si="6"/>
        <v>0.9869791666666639</v>
      </c>
      <c r="AJ11" s="2"/>
      <c r="AK11" s="2"/>
      <c r="AL11" s="2"/>
    </row>
    <row r="12" spans="1:38" ht="12.75">
      <c r="A12" s="11">
        <v>40312.427083333336</v>
      </c>
      <c r="B12" s="12">
        <v>719.45</v>
      </c>
      <c r="C12" s="12">
        <v>729.54</v>
      </c>
      <c r="D12" s="12" t="s">
        <v>55</v>
      </c>
      <c r="E12" s="12" t="s">
        <v>56</v>
      </c>
      <c r="F12" t="s">
        <v>57</v>
      </c>
      <c r="G12">
        <v>10.09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719.45</v>
      </c>
      <c r="Q12">
        <f t="shared" si="2"/>
        <v>719.45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723.24</v>
      </c>
      <c r="AB12">
        <v>718.27</v>
      </c>
      <c r="AC12">
        <v>720.313</v>
      </c>
      <c r="AD12">
        <v>10</v>
      </c>
      <c r="AE12">
        <v>723.24</v>
      </c>
      <c r="AF12">
        <v>1</v>
      </c>
      <c r="AG12">
        <f t="shared" si="5"/>
        <v>1</v>
      </c>
      <c r="AH12">
        <f t="shared" si="6"/>
        <v>1</v>
      </c>
      <c r="AJ12" s="2"/>
      <c r="AK12" s="2"/>
      <c r="AL12" s="2"/>
    </row>
    <row r="13" spans="1:38" ht="12.75">
      <c r="A13" s="11">
        <v>40347.666666666664</v>
      </c>
      <c r="B13" s="12">
        <v>719.91</v>
      </c>
      <c r="C13" s="12">
        <v>729.54</v>
      </c>
      <c r="D13" s="12" t="s">
        <v>55</v>
      </c>
      <c r="E13" s="12" t="s">
        <v>56</v>
      </c>
      <c r="F13" t="s">
        <v>57</v>
      </c>
      <c r="G13">
        <v>9.63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719.91</v>
      </c>
      <c r="Q13">
        <f t="shared" si="2"/>
        <v>719.91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723.19</v>
      </c>
      <c r="AB13">
        <v>718.14</v>
      </c>
      <c r="AC13">
        <v>720.2050000000002</v>
      </c>
      <c r="AD13">
        <v>10</v>
      </c>
      <c r="AE13">
        <v>723.19</v>
      </c>
      <c r="AF13">
        <v>1</v>
      </c>
      <c r="AG13">
        <f t="shared" si="5"/>
        <v>1</v>
      </c>
      <c r="AH13">
        <f t="shared" si="6"/>
        <v>0.9934895833333393</v>
      </c>
      <c r="AJ13" s="2"/>
      <c r="AK13" s="2"/>
      <c r="AL13" s="2"/>
    </row>
    <row r="14" spans="1:38" ht="12.75">
      <c r="A14" s="11">
        <v>40372.40625</v>
      </c>
      <c r="B14" s="12">
        <v>720</v>
      </c>
      <c r="C14" s="12">
        <v>729.54</v>
      </c>
      <c r="D14" s="12" t="s">
        <v>55</v>
      </c>
      <c r="E14" s="12" t="s">
        <v>56</v>
      </c>
      <c r="F14" t="s">
        <v>57</v>
      </c>
      <c r="G14">
        <v>9.54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720</v>
      </c>
      <c r="Q14">
        <f t="shared" si="2"/>
        <v>720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723.17</v>
      </c>
      <c r="AB14">
        <v>714.4</v>
      </c>
      <c r="AC14">
        <v>719.41</v>
      </c>
      <c r="AD14">
        <v>11</v>
      </c>
      <c r="AE14">
        <v>723.17</v>
      </c>
      <c r="AF14">
        <v>1</v>
      </c>
      <c r="AG14">
        <f t="shared" si="5"/>
        <v>1</v>
      </c>
      <c r="AH14">
        <f t="shared" si="6"/>
        <v>0.9908854166666603</v>
      </c>
      <c r="AJ14" s="2"/>
      <c r="AK14" s="2"/>
      <c r="AL14" s="2"/>
    </row>
    <row r="15" spans="1:38" ht="12.75">
      <c r="A15" s="11">
        <v>40396.4375</v>
      </c>
      <c r="B15" s="12">
        <v>719.84</v>
      </c>
      <c r="C15" s="12">
        <v>729.54</v>
      </c>
      <c r="D15" s="12" t="s">
        <v>55</v>
      </c>
      <c r="E15" s="12" t="s">
        <v>56</v>
      </c>
      <c r="F15" t="s">
        <v>57</v>
      </c>
      <c r="G15">
        <v>9.7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719.84</v>
      </c>
      <c r="Q15">
        <f t="shared" si="2"/>
        <v>719.84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40430.78472222222</v>
      </c>
      <c r="B16" s="12">
        <v>719.55</v>
      </c>
      <c r="C16" s="12">
        <v>729.54</v>
      </c>
      <c r="D16" s="12" t="s">
        <v>55</v>
      </c>
      <c r="E16" s="12" t="s">
        <v>56</v>
      </c>
      <c r="F16" t="s">
        <v>57</v>
      </c>
      <c r="G16">
        <v>9.99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719.55</v>
      </c>
      <c r="Q16">
        <f t="shared" si="2"/>
        <v>719.55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40469.51111111111</v>
      </c>
      <c r="B17" s="12">
        <v>718.95</v>
      </c>
      <c r="C17" s="12">
        <v>729.54</v>
      </c>
      <c r="D17" s="12" t="s">
        <v>55</v>
      </c>
      <c r="E17" s="12" t="s">
        <v>56</v>
      </c>
      <c r="F17" t="s">
        <v>57</v>
      </c>
      <c r="G17">
        <v>10.59</v>
      </c>
      <c r="H17">
        <v>0</v>
      </c>
      <c r="K17" t="s">
        <v>58</v>
      </c>
      <c r="L17" t="s">
        <v>59</v>
      </c>
      <c r="M17" t="s">
        <v>60</v>
      </c>
      <c r="N17" t="s">
        <v>61</v>
      </c>
      <c r="O17" t="e">
        <f t="shared" si="0"/>
        <v>#N/A</v>
      </c>
      <c r="P17">
        <f t="shared" si="1"/>
        <v>718.95</v>
      </c>
      <c r="Q17">
        <f t="shared" si="2"/>
        <v>718.95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40487.53472222222</v>
      </c>
      <c r="B18" s="12">
        <v>718.8</v>
      </c>
      <c r="C18" s="12">
        <v>729.54</v>
      </c>
      <c r="D18" s="12" t="s">
        <v>55</v>
      </c>
      <c r="E18" s="12" t="s">
        <v>56</v>
      </c>
      <c r="F18" t="s">
        <v>57</v>
      </c>
      <c r="G18">
        <v>10.74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718.8</v>
      </c>
      <c r="Q18">
        <f t="shared" si="2"/>
        <v>718.8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40834.79861111111</v>
      </c>
      <c r="B19" s="12">
        <v>718.64</v>
      </c>
      <c r="C19" s="12">
        <v>729.54</v>
      </c>
      <c r="D19" s="12" t="s">
        <v>55</v>
      </c>
      <c r="E19" s="12" t="s">
        <v>56</v>
      </c>
      <c r="F19" t="s">
        <v>57</v>
      </c>
      <c r="G19">
        <v>10.9</v>
      </c>
      <c r="H19">
        <v>0</v>
      </c>
      <c r="K19" t="s">
        <v>58</v>
      </c>
      <c r="L19" t="s">
        <v>62</v>
      </c>
      <c r="M19" t="s">
        <v>60</v>
      </c>
      <c r="O19" t="e">
        <f t="shared" si="0"/>
        <v>#N/A</v>
      </c>
      <c r="P19">
        <f t="shared" si="1"/>
        <v>718.64</v>
      </c>
      <c r="Q19">
        <f t="shared" si="2"/>
        <v>718.64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40858.74652777778</v>
      </c>
      <c r="B20" s="12">
        <v>718.44</v>
      </c>
      <c r="C20" s="12">
        <v>729.54</v>
      </c>
      <c r="D20" s="12" t="s">
        <v>55</v>
      </c>
      <c r="E20" s="12" t="s">
        <v>56</v>
      </c>
      <c r="F20" t="s">
        <v>57</v>
      </c>
      <c r="G20">
        <v>11.1</v>
      </c>
      <c r="H20">
        <v>0</v>
      </c>
      <c r="K20" t="s">
        <v>58</v>
      </c>
      <c r="L20" t="s">
        <v>62</v>
      </c>
      <c r="M20" t="s">
        <v>60</v>
      </c>
      <c r="O20" t="e">
        <f t="shared" si="0"/>
        <v>#N/A</v>
      </c>
      <c r="P20">
        <f t="shared" si="1"/>
        <v>718.44</v>
      </c>
      <c r="Q20">
        <f t="shared" si="2"/>
        <v>718.44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40889.739583333336</v>
      </c>
      <c r="B21" s="12">
        <v>718.39</v>
      </c>
      <c r="C21" s="12">
        <v>729.54</v>
      </c>
      <c r="D21" s="12" t="s">
        <v>55</v>
      </c>
      <c r="E21" s="12" t="s">
        <v>56</v>
      </c>
      <c r="F21" t="s">
        <v>57</v>
      </c>
      <c r="G21">
        <v>11.15</v>
      </c>
      <c r="H21">
        <v>0</v>
      </c>
      <c r="K21" t="s">
        <v>58</v>
      </c>
      <c r="L21" t="s">
        <v>62</v>
      </c>
      <c r="M21" t="s">
        <v>60</v>
      </c>
      <c r="O21" t="e">
        <f t="shared" si="0"/>
        <v>#N/A</v>
      </c>
      <c r="P21">
        <f t="shared" si="1"/>
        <v>718.39</v>
      </c>
      <c r="Q21">
        <f t="shared" si="2"/>
        <v>718.39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40927.76388888889</v>
      </c>
      <c r="B22" s="12">
        <v>718.29</v>
      </c>
      <c r="C22" s="12">
        <v>729.54</v>
      </c>
      <c r="D22" s="12" t="s">
        <v>55</v>
      </c>
      <c r="E22" s="12" t="s">
        <v>56</v>
      </c>
      <c r="F22" t="s">
        <v>57</v>
      </c>
      <c r="G22">
        <v>11.25</v>
      </c>
      <c r="H22">
        <v>0</v>
      </c>
      <c r="K22" t="s">
        <v>58</v>
      </c>
      <c r="L22" t="s">
        <v>62</v>
      </c>
      <c r="M22" t="s">
        <v>60</v>
      </c>
      <c r="O22" t="e">
        <f t="shared" si="0"/>
        <v>#N/A</v>
      </c>
      <c r="P22">
        <f t="shared" si="1"/>
        <v>718.29</v>
      </c>
      <c r="Q22">
        <f t="shared" si="2"/>
        <v>718.29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40959.770833333336</v>
      </c>
      <c r="B23" s="12">
        <v>718.22</v>
      </c>
      <c r="C23" s="12">
        <v>729.54</v>
      </c>
      <c r="D23" s="12" t="s">
        <v>55</v>
      </c>
      <c r="E23" s="12" t="s">
        <v>56</v>
      </c>
      <c r="F23" t="s">
        <v>57</v>
      </c>
      <c r="G23">
        <v>11.32</v>
      </c>
      <c r="H23">
        <v>0</v>
      </c>
      <c r="K23" t="s">
        <v>58</v>
      </c>
      <c r="L23" t="s">
        <v>62</v>
      </c>
      <c r="M23" t="s">
        <v>60</v>
      </c>
      <c r="O23" t="e">
        <f t="shared" si="0"/>
        <v>#N/A</v>
      </c>
      <c r="P23">
        <f t="shared" si="1"/>
        <v>718.22</v>
      </c>
      <c r="Q23">
        <f t="shared" si="2"/>
        <v>718.22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40980.333333333336</v>
      </c>
      <c r="B24" s="12">
        <v>718.12</v>
      </c>
      <c r="C24" s="12">
        <v>729.54</v>
      </c>
      <c r="D24" s="12" t="s">
        <v>55</v>
      </c>
      <c r="E24" s="12" t="s">
        <v>56</v>
      </c>
      <c r="F24" t="s">
        <v>57</v>
      </c>
      <c r="G24">
        <v>11.42</v>
      </c>
      <c r="H24">
        <v>0</v>
      </c>
      <c r="K24" t="s">
        <v>58</v>
      </c>
      <c r="L24" t="s">
        <v>62</v>
      </c>
      <c r="M24" t="s">
        <v>60</v>
      </c>
      <c r="O24" t="e">
        <f t="shared" si="0"/>
        <v>#N/A</v>
      </c>
      <c r="P24">
        <f t="shared" si="1"/>
        <v>718.12</v>
      </c>
      <c r="Q24">
        <f t="shared" si="2"/>
        <v>718.12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41011.336805555555</v>
      </c>
      <c r="B25">
        <v>716.54</v>
      </c>
      <c r="C25">
        <v>729.54</v>
      </c>
      <c r="D25" t="s">
        <v>55</v>
      </c>
      <c r="E25" t="s">
        <v>56</v>
      </c>
      <c r="F25" t="s">
        <v>57</v>
      </c>
      <c r="G25">
        <v>13</v>
      </c>
      <c r="H25">
        <v>0</v>
      </c>
      <c r="K25" t="s">
        <v>58</v>
      </c>
      <c r="L25" t="s">
        <v>62</v>
      </c>
      <c r="M25" t="s">
        <v>60</v>
      </c>
      <c r="O25" t="e">
        <f t="shared" si="0"/>
        <v>#N/A</v>
      </c>
      <c r="P25">
        <f t="shared" si="1"/>
        <v>716.54</v>
      </c>
      <c r="Q25">
        <f t="shared" si="2"/>
        <v>716.54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41044.29861111111</v>
      </c>
      <c r="B26">
        <v>718.2</v>
      </c>
      <c r="C26">
        <v>729.54</v>
      </c>
      <c r="D26" t="s">
        <v>55</v>
      </c>
      <c r="E26" t="s">
        <v>56</v>
      </c>
      <c r="F26" t="s">
        <v>57</v>
      </c>
      <c r="G26">
        <v>11.34</v>
      </c>
      <c r="H26">
        <v>0</v>
      </c>
      <c r="K26" t="s">
        <v>58</v>
      </c>
      <c r="L26" t="s">
        <v>62</v>
      </c>
      <c r="M26" t="s">
        <v>60</v>
      </c>
      <c r="O26" t="e">
        <f t="shared" si="0"/>
        <v>#N/A</v>
      </c>
      <c r="P26">
        <f t="shared" si="1"/>
        <v>718.2</v>
      </c>
      <c r="Q26">
        <f t="shared" si="2"/>
        <v>718.2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41067.270833333336</v>
      </c>
      <c r="B27">
        <v>718.34</v>
      </c>
      <c r="C27">
        <v>729.54</v>
      </c>
      <c r="D27" t="s">
        <v>55</v>
      </c>
      <c r="E27" t="s">
        <v>56</v>
      </c>
      <c r="F27" t="s">
        <v>57</v>
      </c>
      <c r="G27">
        <v>11.2</v>
      </c>
      <c r="H27">
        <v>0</v>
      </c>
      <c r="K27" t="s">
        <v>58</v>
      </c>
      <c r="L27" t="s">
        <v>62</v>
      </c>
      <c r="M27" t="s">
        <v>60</v>
      </c>
      <c r="O27" t="e">
        <f t="shared" si="0"/>
        <v>#N/A</v>
      </c>
      <c r="P27">
        <f t="shared" si="1"/>
        <v>718.34</v>
      </c>
      <c r="Q27">
        <f t="shared" si="2"/>
        <v>718.34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41107.291666666664</v>
      </c>
      <c r="B28">
        <v>718.27</v>
      </c>
      <c r="C28">
        <v>729.54</v>
      </c>
      <c r="D28" t="s">
        <v>55</v>
      </c>
      <c r="E28" t="s">
        <v>56</v>
      </c>
      <c r="F28" t="s">
        <v>57</v>
      </c>
      <c r="G28">
        <v>11.27</v>
      </c>
      <c r="H28">
        <v>0</v>
      </c>
      <c r="K28" t="s">
        <v>58</v>
      </c>
      <c r="L28" t="s">
        <v>62</v>
      </c>
      <c r="M28" t="s">
        <v>60</v>
      </c>
      <c r="O28" t="e">
        <f t="shared" si="0"/>
        <v>#N/A</v>
      </c>
      <c r="P28">
        <f t="shared" si="1"/>
        <v>718.27</v>
      </c>
      <c r="Q28">
        <f t="shared" si="2"/>
        <v>718.27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41130.319444444445</v>
      </c>
      <c r="B29">
        <v>718.14</v>
      </c>
      <c r="C29">
        <v>729.54</v>
      </c>
      <c r="D29" t="s">
        <v>55</v>
      </c>
      <c r="E29" t="s">
        <v>56</v>
      </c>
      <c r="F29" t="s">
        <v>57</v>
      </c>
      <c r="G29">
        <v>11.4</v>
      </c>
      <c r="H29">
        <v>0</v>
      </c>
      <c r="K29" t="s">
        <v>58</v>
      </c>
      <c r="L29" t="s">
        <v>62</v>
      </c>
      <c r="M29" t="s">
        <v>60</v>
      </c>
      <c r="O29" t="e">
        <f t="shared" si="0"/>
        <v>#N/A</v>
      </c>
      <c r="P29">
        <f t="shared" si="1"/>
        <v>718.14</v>
      </c>
      <c r="Q29">
        <f t="shared" si="2"/>
        <v>718.14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41171.32638888889</v>
      </c>
      <c r="B30">
        <v>717.89</v>
      </c>
      <c r="C30">
        <v>729.54</v>
      </c>
      <c r="D30" t="s">
        <v>55</v>
      </c>
      <c r="E30" t="s">
        <v>56</v>
      </c>
      <c r="F30" t="s">
        <v>57</v>
      </c>
      <c r="G30">
        <v>11.65</v>
      </c>
      <c r="H30">
        <v>0</v>
      </c>
      <c r="K30" t="s">
        <v>58</v>
      </c>
      <c r="L30" t="s">
        <v>62</v>
      </c>
      <c r="M30" t="s">
        <v>60</v>
      </c>
      <c r="O30" t="e">
        <f t="shared" si="0"/>
        <v>#N/A</v>
      </c>
      <c r="P30">
        <f t="shared" si="1"/>
        <v>717.89</v>
      </c>
      <c r="Q30">
        <f t="shared" si="2"/>
        <v>717.89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41197.381944444445</v>
      </c>
      <c r="B31">
        <v>717.86</v>
      </c>
      <c r="C31">
        <v>729.54</v>
      </c>
      <c r="D31" t="s">
        <v>55</v>
      </c>
      <c r="E31" t="s">
        <v>56</v>
      </c>
      <c r="F31" t="s">
        <v>57</v>
      </c>
      <c r="G31">
        <v>11.68</v>
      </c>
      <c r="H31">
        <v>0</v>
      </c>
      <c r="K31" t="s">
        <v>58</v>
      </c>
      <c r="L31" t="s">
        <v>62</v>
      </c>
      <c r="M31" t="s">
        <v>60</v>
      </c>
      <c r="O31" t="e">
        <f t="shared" si="0"/>
        <v>#N/A</v>
      </c>
      <c r="P31">
        <f t="shared" si="1"/>
        <v>717.86</v>
      </c>
      <c r="Q31">
        <f t="shared" si="2"/>
        <v>717.86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41219.65277777778</v>
      </c>
      <c r="B32">
        <v>718.17</v>
      </c>
      <c r="C32">
        <v>729.54</v>
      </c>
      <c r="D32" t="s">
        <v>55</v>
      </c>
      <c r="E32" t="s">
        <v>56</v>
      </c>
      <c r="F32" t="s">
        <v>57</v>
      </c>
      <c r="G32">
        <v>11.37</v>
      </c>
      <c r="H32">
        <v>0</v>
      </c>
      <c r="K32" t="s">
        <v>58</v>
      </c>
      <c r="L32" t="s">
        <v>62</v>
      </c>
      <c r="M32" t="s">
        <v>60</v>
      </c>
      <c r="O32" t="e">
        <f t="shared" si="0"/>
        <v>#N/A</v>
      </c>
      <c r="P32">
        <f t="shared" si="1"/>
        <v>718.17</v>
      </c>
      <c r="Q32">
        <f t="shared" si="2"/>
        <v>718.17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41246.60763888889</v>
      </c>
      <c r="B33">
        <v>718.46</v>
      </c>
      <c r="C33">
        <v>729.54</v>
      </c>
      <c r="D33" t="s">
        <v>55</v>
      </c>
      <c r="E33" t="s">
        <v>56</v>
      </c>
      <c r="F33" t="s">
        <v>57</v>
      </c>
      <c r="G33">
        <v>11.08</v>
      </c>
      <c r="H33">
        <v>0</v>
      </c>
      <c r="K33" t="s">
        <v>58</v>
      </c>
      <c r="L33" t="s">
        <v>62</v>
      </c>
      <c r="M33" t="s">
        <v>60</v>
      </c>
      <c r="O33" t="e">
        <f t="shared" si="0"/>
        <v>#N/A</v>
      </c>
      <c r="P33">
        <f t="shared" si="1"/>
        <v>718.46</v>
      </c>
      <c r="Q33">
        <f t="shared" si="2"/>
        <v>718.46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41276.604166666664</v>
      </c>
      <c r="B34">
        <v>718.14</v>
      </c>
      <c r="C34">
        <v>729.54</v>
      </c>
      <c r="D34" t="s">
        <v>55</v>
      </c>
      <c r="E34" t="s">
        <v>56</v>
      </c>
      <c r="F34" t="s">
        <v>57</v>
      </c>
      <c r="G34">
        <v>11.4</v>
      </c>
      <c r="H34">
        <v>0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718.14</v>
      </c>
      <c r="Q34">
        <f t="shared" si="2"/>
        <v>718.14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41310.322916666664</v>
      </c>
      <c r="B35">
        <v>718.65</v>
      </c>
      <c r="C35">
        <v>729.54</v>
      </c>
      <c r="D35" t="s">
        <v>55</v>
      </c>
      <c r="E35" t="s">
        <v>56</v>
      </c>
      <c r="F35" t="s">
        <v>57</v>
      </c>
      <c r="G35">
        <v>10.89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718.65</v>
      </c>
      <c r="Q35">
        <f t="shared" si="2"/>
        <v>718.65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41341.739583333336</v>
      </c>
      <c r="B36">
        <v>719.02</v>
      </c>
      <c r="C36">
        <v>729.54</v>
      </c>
      <c r="D36" t="s">
        <v>55</v>
      </c>
      <c r="E36" t="s">
        <v>56</v>
      </c>
      <c r="F36" t="s">
        <v>57</v>
      </c>
      <c r="G36">
        <v>10.52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719.02</v>
      </c>
      <c r="Q36">
        <f t="shared" si="2"/>
        <v>719.02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41365.40972222222</v>
      </c>
      <c r="B37">
        <v>719.07</v>
      </c>
      <c r="C37">
        <v>729.54</v>
      </c>
      <c r="D37" t="s">
        <v>55</v>
      </c>
      <c r="E37" t="s">
        <v>56</v>
      </c>
      <c r="F37" t="s">
        <v>57</v>
      </c>
      <c r="G37">
        <v>10.47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719.07</v>
      </c>
      <c r="Q37">
        <f t="shared" si="2"/>
        <v>719.07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41397.586805555555</v>
      </c>
      <c r="B38">
        <v>719.79</v>
      </c>
      <c r="C38">
        <v>729.54</v>
      </c>
      <c r="D38" t="s">
        <v>55</v>
      </c>
      <c r="E38" t="s">
        <v>56</v>
      </c>
      <c r="F38" t="s">
        <v>57</v>
      </c>
      <c r="G38">
        <v>9.75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719.79</v>
      </c>
      <c r="Q38">
        <f t="shared" si="2"/>
        <v>719.79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41428.3125</v>
      </c>
      <c r="B39">
        <v>720.15</v>
      </c>
      <c r="C39">
        <v>729.54</v>
      </c>
      <c r="D39" t="s">
        <v>55</v>
      </c>
      <c r="E39" t="s">
        <v>56</v>
      </c>
      <c r="F39" t="s">
        <v>57</v>
      </c>
      <c r="G39">
        <v>9.39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720.15</v>
      </c>
      <c r="Q39">
        <f t="shared" si="2"/>
        <v>720.15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41471.79513888889</v>
      </c>
      <c r="B40">
        <v>722.27</v>
      </c>
      <c r="C40">
        <v>729.54</v>
      </c>
      <c r="D40" t="s">
        <v>55</v>
      </c>
      <c r="E40" t="s">
        <v>56</v>
      </c>
      <c r="F40" t="s">
        <v>57</v>
      </c>
      <c r="G40">
        <v>7.27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722.27</v>
      </c>
      <c r="Q40">
        <f t="shared" si="2"/>
        <v>722.27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41488.586805555555</v>
      </c>
      <c r="B41">
        <v>722</v>
      </c>
      <c r="C41">
        <v>729.54</v>
      </c>
      <c r="D41" t="s">
        <v>55</v>
      </c>
      <c r="E41" t="s">
        <v>56</v>
      </c>
      <c r="F41" t="s">
        <v>57</v>
      </c>
      <c r="G41">
        <v>7.54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722</v>
      </c>
      <c r="Q41">
        <f t="shared" si="2"/>
        <v>722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41519.302083333336</v>
      </c>
      <c r="B42">
        <v>721.38</v>
      </c>
      <c r="C42">
        <v>729.54</v>
      </c>
      <c r="D42" t="s">
        <v>55</v>
      </c>
      <c r="E42" t="s">
        <v>56</v>
      </c>
      <c r="F42" t="s">
        <v>57</v>
      </c>
      <c r="G42">
        <v>8.16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721.38</v>
      </c>
      <c r="Q42">
        <f t="shared" si="2"/>
        <v>721.38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41549.29861111111</v>
      </c>
      <c r="B43">
        <v>720.79</v>
      </c>
      <c r="C43">
        <v>729.54</v>
      </c>
      <c r="D43" t="s">
        <v>55</v>
      </c>
      <c r="E43" t="s">
        <v>56</v>
      </c>
      <c r="F43" t="s">
        <v>57</v>
      </c>
      <c r="G43">
        <v>8.75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720.79</v>
      </c>
      <c r="Q43">
        <f t="shared" si="2"/>
        <v>720.79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41582.711805555555</v>
      </c>
      <c r="B44">
        <v>720.33</v>
      </c>
      <c r="C44">
        <v>729.54</v>
      </c>
      <c r="D44" t="s">
        <v>55</v>
      </c>
      <c r="E44" t="s">
        <v>56</v>
      </c>
      <c r="F44" t="s">
        <v>57</v>
      </c>
      <c r="G44">
        <v>9.21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720.33</v>
      </c>
      <c r="Q44">
        <f t="shared" si="2"/>
        <v>720.33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41610.31597222222</v>
      </c>
      <c r="B45">
        <v>720.21</v>
      </c>
      <c r="C45">
        <v>729.54</v>
      </c>
      <c r="D45" t="s">
        <v>55</v>
      </c>
      <c r="E45" t="s">
        <v>56</v>
      </c>
      <c r="F45" t="s">
        <v>57</v>
      </c>
      <c r="G45">
        <v>9.33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720.21</v>
      </c>
      <c r="Q45">
        <f t="shared" si="2"/>
        <v>720.21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41641.291666666664</v>
      </c>
      <c r="B46">
        <v>720.08</v>
      </c>
      <c r="C46">
        <v>729.54</v>
      </c>
      <c r="D46" t="s">
        <v>55</v>
      </c>
      <c r="E46" t="s">
        <v>56</v>
      </c>
      <c r="F46" t="s">
        <v>57</v>
      </c>
      <c r="G46">
        <v>9.46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720.08</v>
      </c>
      <c r="Q46">
        <f t="shared" si="2"/>
        <v>720.08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41673.31597222222</v>
      </c>
      <c r="B47">
        <v>719.89</v>
      </c>
      <c r="C47">
        <v>729.54</v>
      </c>
      <c r="D47" t="s">
        <v>55</v>
      </c>
      <c r="E47" t="s">
        <v>56</v>
      </c>
      <c r="F47" t="s">
        <v>57</v>
      </c>
      <c r="G47">
        <v>9.65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719.89</v>
      </c>
      <c r="Q47">
        <f t="shared" si="2"/>
        <v>719.89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41701.29513888889</v>
      </c>
      <c r="B48">
        <v>719.71</v>
      </c>
      <c r="C48">
        <v>729.54</v>
      </c>
      <c r="D48" t="s">
        <v>55</v>
      </c>
      <c r="E48" t="s">
        <v>56</v>
      </c>
      <c r="F48" t="s">
        <v>57</v>
      </c>
      <c r="G48">
        <v>9.83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719.71</v>
      </c>
      <c r="Q48">
        <f t="shared" si="2"/>
        <v>719.71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41730.75347222222</v>
      </c>
      <c r="B49">
        <v>719.56</v>
      </c>
      <c r="C49">
        <v>729.54</v>
      </c>
      <c r="D49" t="s">
        <v>55</v>
      </c>
      <c r="E49" t="s">
        <v>56</v>
      </c>
      <c r="F49" t="s">
        <v>57</v>
      </c>
      <c r="G49">
        <v>9.98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719.56</v>
      </c>
      <c r="Q49">
        <f t="shared" si="2"/>
        <v>719.56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41764.302083333336</v>
      </c>
      <c r="B50">
        <v>719.43</v>
      </c>
      <c r="C50">
        <v>729.54</v>
      </c>
      <c r="D50" t="s">
        <v>55</v>
      </c>
      <c r="E50" t="s">
        <v>56</v>
      </c>
      <c r="F50" t="s">
        <v>57</v>
      </c>
      <c r="G50">
        <v>10.11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719.43</v>
      </c>
      <c r="Q50">
        <f t="shared" si="2"/>
        <v>719.43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41792.31597222222</v>
      </c>
      <c r="B51">
        <v>719.38</v>
      </c>
      <c r="C51">
        <v>729.54</v>
      </c>
      <c r="D51" t="s">
        <v>55</v>
      </c>
      <c r="E51" t="s">
        <v>56</v>
      </c>
      <c r="F51" t="s">
        <v>57</v>
      </c>
      <c r="G51">
        <v>10.16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719.38</v>
      </c>
      <c r="Q51">
        <f t="shared" si="2"/>
        <v>719.38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41835.65625</v>
      </c>
      <c r="B52">
        <v>719.75</v>
      </c>
      <c r="C52">
        <v>729.54</v>
      </c>
      <c r="D52" t="s">
        <v>55</v>
      </c>
      <c r="E52" t="s">
        <v>56</v>
      </c>
      <c r="F52" t="s">
        <v>57</v>
      </c>
      <c r="G52">
        <v>9.79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719.75</v>
      </c>
      <c r="Q52">
        <f t="shared" si="2"/>
        <v>719.75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41855.34375</v>
      </c>
      <c r="B53">
        <v>719.84</v>
      </c>
      <c r="C53">
        <v>729.54</v>
      </c>
      <c r="D53" t="s">
        <v>55</v>
      </c>
      <c r="E53" t="s">
        <v>56</v>
      </c>
      <c r="F53" t="s">
        <v>57</v>
      </c>
      <c r="G53">
        <v>9.7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719.84</v>
      </c>
      <c r="Q53">
        <f t="shared" si="2"/>
        <v>719.84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41883.305555555555</v>
      </c>
      <c r="B54">
        <v>719.65</v>
      </c>
      <c r="C54">
        <v>729.54</v>
      </c>
      <c r="D54" t="s">
        <v>55</v>
      </c>
      <c r="E54" t="s">
        <v>56</v>
      </c>
      <c r="F54" t="s">
        <v>57</v>
      </c>
      <c r="G54">
        <v>9.89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719.65</v>
      </c>
      <c r="Q54">
        <f t="shared" si="2"/>
        <v>719.65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41913.64236111111</v>
      </c>
      <c r="B55">
        <v>719.35</v>
      </c>
      <c r="C55">
        <v>729.54</v>
      </c>
      <c r="D55" t="s">
        <v>55</v>
      </c>
      <c r="E55" t="s">
        <v>56</v>
      </c>
      <c r="F55" t="s">
        <v>57</v>
      </c>
      <c r="G55">
        <v>10.19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719.35</v>
      </c>
      <c r="Q55">
        <f t="shared" si="2"/>
        <v>719.35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41946.302083333336</v>
      </c>
      <c r="B56">
        <v>719.12</v>
      </c>
      <c r="C56">
        <v>729.54</v>
      </c>
      <c r="D56" t="s">
        <v>55</v>
      </c>
      <c r="E56" t="s">
        <v>56</v>
      </c>
      <c r="F56" t="s">
        <v>57</v>
      </c>
      <c r="G56">
        <v>10.42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719.12</v>
      </c>
      <c r="Q56">
        <f t="shared" si="2"/>
        <v>719.12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41974.30902777778</v>
      </c>
      <c r="B57">
        <v>718.93</v>
      </c>
      <c r="C57">
        <v>729.54</v>
      </c>
      <c r="D57" t="s">
        <v>55</v>
      </c>
      <c r="E57" t="s">
        <v>56</v>
      </c>
      <c r="F57" t="s">
        <v>57</v>
      </c>
      <c r="G57">
        <v>10.61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718.93</v>
      </c>
      <c r="Q57">
        <f t="shared" si="2"/>
        <v>718.93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42006.395833333336</v>
      </c>
      <c r="B58">
        <v>719.34</v>
      </c>
      <c r="C58">
        <v>729.54</v>
      </c>
      <c r="D58" t="s">
        <v>55</v>
      </c>
      <c r="E58" t="s">
        <v>56</v>
      </c>
      <c r="F58" t="s">
        <v>57</v>
      </c>
      <c r="G58">
        <v>10.2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719.34</v>
      </c>
      <c r="Q58">
        <f t="shared" si="2"/>
        <v>719.34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42037.32986111111</v>
      </c>
      <c r="B59">
        <v>719.51</v>
      </c>
      <c r="C59">
        <v>729.54</v>
      </c>
      <c r="D59" t="s">
        <v>55</v>
      </c>
      <c r="E59" t="s">
        <v>56</v>
      </c>
      <c r="F59" t="s">
        <v>57</v>
      </c>
      <c r="G59">
        <v>10.03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719.51</v>
      </c>
      <c r="Q59">
        <f t="shared" si="2"/>
        <v>719.51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42067.458333333336</v>
      </c>
      <c r="B60">
        <v>719.5</v>
      </c>
      <c r="C60">
        <v>729.54</v>
      </c>
      <c r="D60" t="s">
        <v>55</v>
      </c>
      <c r="E60" t="s">
        <v>56</v>
      </c>
      <c r="F60" t="s">
        <v>57</v>
      </c>
      <c r="G60">
        <v>10.04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719.5</v>
      </c>
      <c r="Q60">
        <f t="shared" si="2"/>
        <v>719.5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42100.8125</v>
      </c>
      <c r="B61">
        <v>721.59</v>
      </c>
      <c r="C61">
        <v>729.54</v>
      </c>
      <c r="D61" t="s">
        <v>55</v>
      </c>
      <c r="E61" t="s">
        <v>56</v>
      </c>
      <c r="F61" t="s">
        <v>57</v>
      </c>
      <c r="G61">
        <v>7.95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721.59</v>
      </c>
      <c r="Q61">
        <f t="shared" si="2"/>
        <v>721.59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42129.82638888889</v>
      </c>
      <c r="B62">
        <v>721.68</v>
      </c>
      <c r="C62">
        <v>729.54</v>
      </c>
      <c r="D62" t="s">
        <v>55</v>
      </c>
      <c r="E62" t="s">
        <v>56</v>
      </c>
      <c r="F62" t="s">
        <v>57</v>
      </c>
      <c r="G62">
        <v>7.86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721.68</v>
      </c>
      <c r="Q62">
        <f t="shared" si="2"/>
        <v>721.68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42156.29861111111</v>
      </c>
      <c r="B63">
        <v>722.01</v>
      </c>
      <c r="C63">
        <v>729.54</v>
      </c>
      <c r="D63" t="s">
        <v>55</v>
      </c>
      <c r="E63" t="s">
        <v>56</v>
      </c>
      <c r="F63" t="s">
        <v>57</v>
      </c>
      <c r="G63">
        <v>7.53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722.01</v>
      </c>
      <c r="Q63">
        <f t="shared" si="2"/>
        <v>722.01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42199.291666666664</v>
      </c>
      <c r="B64">
        <v>721.38</v>
      </c>
      <c r="C64">
        <v>729.54</v>
      </c>
      <c r="D64" t="s">
        <v>55</v>
      </c>
      <c r="E64" t="s">
        <v>56</v>
      </c>
      <c r="F64" t="s">
        <v>57</v>
      </c>
      <c r="G64">
        <v>8.16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721.38</v>
      </c>
      <c r="Q64">
        <f t="shared" si="2"/>
        <v>721.38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42219.288194444445</v>
      </c>
      <c r="B65">
        <v>720.99</v>
      </c>
      <c r="C65">
        <v>729.54</v>
      </c>
      <c r="D65" t="s">
        <v>55</v>
      </c>
      <c r="E65" t="s">
        <v>56</v>
      </c>
      <c r="F65" t="s">
        <v>57</v>
      </c>
      <c r="G65">
        <v>8.55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720.99</v>
      </c>
      <c r="Q65">
        <f t="shared" si="2"/>
        <v>720.99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42248.28125</v>
      </c>
      <c r="B66">
        <v>720.34</v>
      </c>
      <c r="C66">
        <v>729.54</v>
      </c>
      <c r="D66" t="s">
        <v>55</v>
      </c>
      <c r="E66" t="s">
        <v>56</v>
      </c>
      <c r="F66" t="s">
        <v>57</v>
      </c>
      <c r="G66">
        <v>9.2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720.34</v>
      </c>
      <c r="Q66">
        <f t="shared" si="2"/>
        <v>720.34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42278.302083333336</v>
      </c>
      <c r="B67">
        <v>719.96</v>
      </c>
      <c r="C67">
        <v>729.54</v>
      </c>
      <c r="D67" t="s">
        <v>55</v>
      </c>
      <c r="E67" t="s">
        <v>56</v>
      </c>
      <c r="F67" t="s">
        <v>57</v>
      </c>
      <c r="G67">
        <v>9.58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719.96</v>
      </c>
      <c r="Q67">
        <f t="shared" si="2"/>
        <v>719.96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42311.302083333336</v>
      </c>
      <c r="B68">
        <v>719.53</v>
      </c>
      <c r="C68">
        <v>729.54</v>
      </c>
      <c r="D68" t="s">
        <v>55</v>
      </c>
      <c r="E68" t="s">
        <v>56</v>
      </c>
      <c r="F68" t="s">
        <v>57</v>
      </c>
      <c r="G68">
        <v>10.01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28">IF(EXACT(E68,"Nivel Dinámico"),IF(B68=0,NA(),B68),NA())</f>
        <v>#N/A</v>
      </c>
      <c r="P68">
        <f aca="true" t="shared" si="14" ref="P68:P128">IF(AND(EXACT(E68,"Nivel Estático"),NOT(EXACT(F68,"SONDA AUTOMÁTICA"))),IF(B68=0,NA(),B68),NA())</f>
        <v>719.53</v>
      </c>
      <c r="Q68">
        <f aca="true" t="shared" si="15" ref="Q68:Q128">IF(ISNA(P68),IF(ISNA(R68),IF(ISNA(S68),"",S68),R68),P68)</f>
        <v>719.53</v>
      </c>
      <c r="R68" s="10" t="e">
        <f aca="true" t="shared" si="16" ref="R68:R128">IF(EXACT(E68,"Extrapolado"),IF(B68=0,NA(),B68),NA())</f>
        <v>#N/A</v>
      </c>
      <c r="S68" s="2" t="e">
        <f aca="true" t="shared" si="17" ref="S68:S128">IF(EXACT(F68,"SONDA AUTOMÁTICA"),IF(B68=0,NA(),B68),NA())</f>
        <v>#N/A</v>
      </c>
    </row>
    <row r="69" spans="1:19" ht="12.75">
      <c r="A69" s="1">
        <v>42340.30902777778</v>
      </c>
      <c r="B69">
        <v>719.36</v>
      </c>
      <c r="C69">
        <v>729.54</v>
      </c>
      <c r="D69" t="s">
        <v>55</v>
      </c>
      <c r="E69" t="s">
        <v>56</v>
      </c>
      <c r="F69" t="s">
        <v>57</v>
      </c>
      <c r="G69">
        <v>10.18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719.36</v>
      </c>
      <c r="Q69">
        <f t="shared" si="15"/>
        <v>719.36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42373.30902777778</v>
      </c>
      <c r="B70">
        <v>719.17</v>
      </c>
      <c r="C70">
        <v>729.54</v>
      </c>
      <c r="D70" t="s">
        <v>55</v>
      </c>
      <c r="E70" t="s">
        <v>56</v>
      </c>
      <c r="F70" t="s">
        <v>57</v>
      </c>
      <c r="G70">
        <v>10.37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719.17</v>
      </c>
      <c r="Q70">
        <f t="shared" si="15"/>
        <v>719.17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42401.31597222222</v>
      </c>
      <c r="B71">
        <v>719.02</v>
      </c>
      <c r="C71">
        <v>729.54</v>
      </c>
      <c r="D71" t="s">
        <v>55</v>
      </c>
      <c r="E71" t="s">
        <v>56</v>
      </c>
      <c r="F71" t="s">
        <v>57</v>
      </c>
      <c r="G71">
        <v>10.52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719.02</v>
      </c>
      <c r="Q71">
        <f t="shared" si="15"/>
        <v>719.02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42430.32986111111</v>
      </c>
      <c r="B72">
        <v>718.93</v>
      </c>
      <c r="C72">
        <v>729.54</v>
      </c>
      <c r="D72" t="s">
        <v>55</v>
      </c>
      <c r="E72" t="s">
        <v>56</v>
      </c>
      <c r="F72" t="s">
        <v>57</v>
      </c>
      <c r="G72">
        <v>10.61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718.93</v>
      </c>
      <c r="Q72">
        <f t="shared" si="15"/>
        <v>718.93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42461.305555555555</v>
      </c>
      <c r="B73">
        <v>719.2</v>
      </c>
      <c r="C73">
        <v>729.54</v>
      </c>
      <c r="D73" t="s">
        <v>55</v>
      </c>
      <c r="E73" t="s">
        <v>56</v>
      </c>
      <c r="F73" t="s">
        <v>57</v>
      </c>
      <c r="G73">
        <v>10.34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719.2</v>
      </c>
      <c r="Q73">
        <f t="shared" si="15"/>
        <v>719.2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42493.319444444445</v>
      </c>
      <c r="B74">
        <v>719.71</v>
      </c>
      <c r="C74">
        <v>729.54</v>
      </c>
      <c r="D74" t="s">
        <v>55</v>
      </c>
      <c r="E74" t="s">
        <v>56</v>
      </c>
      <c r="F74" t="s">
        <v>57</v>
      </c>
      <c r="G74">
        <v>9.83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719.71</v>
      </c>
      <c r="Q74">
        <f t="shared" si="15"/>
        <v>719.71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42522.30902777778</v>
      </c>
      <c r="B75">
        <v>719.92</v>
      </c>
      <c r="C75">
        <v>729.54</v>
      </c>
      <c r="D75" t="s">
        <v>55</v>
      </c>
      <c r="E75" t="s">
        <v>56</v>
      </c>
      <c r="F75" t="s">
        <v>57</v>
      </c>
      <c r="G75">
        <v>9.62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719.92</v>
      </c>
      <c r="Q75">
        <f t="shared" si="15"/>
        <v>719.92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42571.29861111111</v>
      </c>
      <c r="B76">
        <v>719.94</v>
      </c>
      <c r="C76">
        <v>729.54</v>
      </c>
      <c r="D76" t="s">
        <v>55</v>
      </c>
      <c r="E76" t="s">
        <v>56</v>
      </c>
      <c r="F76" t="s">
        <v>57</v>
      </c>
      <c r="G76">
        <v>9.6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719.94</v>
      </c>
      <c r="Q76">
        <f t="shared" si="15"/>
        <v>719.94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42583.29513888889</v>
      </c>
      <c r="B77">
        <v>719.75</v>
      </c>
      <c r="C77">
        <v>729.54</v>
      </c>
      <c r="D77" t="s">
        <v>55</v>
      </c>
      <c r="E77" t="s">
        <v>56</v>
      </c>
      <c r="F77" t="s">
        <v>57</v>
      </c>
      <c r="G77">
        <v>9.79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719.75</v>
      </c>
      <c r="Q77">
        <f t="shared" si="15"/>
        <v>719.75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42618.31597222222</v>
      </c>
      <c r="B78">
        <v>719.56</v>
      </c>
      <c r="C78">
        <v>729.54</v>
      </c>
      <c r="D78" t="s">
        <v>55</v>
      </c>
      <c r="E78" t="s">
        <v>56</v>
      </c>
      <c r="F78" t="s">
        <v>57</v>
      </c>
      <c r="G78">
        <v>9.98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719.56</v>
      </c>
      <c r="Q78">
        <f t="shared" si="15"/>
        <v>719.56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42646.302083333336</v>
      </c>
      <c r="B79">
        <v>719.23</v>
      </c>
      <c r="C79">
        <v>729.54</v>
      </c>
      <c r="D79" t="s">
        <v>55</v>
      </c>
      <c r="E79" t="s">
        <v>56</v>
      </c>
      <c r="F79" t="s">
        <v>57</v>
      </c>
      <c r="G79">
        <v>10.31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719.23</v>
      </c>
      <c r="Q79">
        <f t="shared" si="15"/>
        <v>719.23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42677.32986111111</v>
      </c>
      <c r="B80">
        <v>718.9</v>
      </c>
      <c r="C80">
        <v>729.54</v>
      </c>
      <c r="D80" t="s">
        <v>55</v>
      </c>
      <c r="E80" t="s">
        <v>56</v>
      </c>
      <c r="F80" t="s">
        <v>57</v>
      </c>
      <c r="G80">
        <v>10.64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718.9</v>
      </c>
      <c r="Q80">
        <f t="shared" si="15"/>
        <v>718.9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42709.319444444445</v>
      </c>
      <c r="B81">
        <v>718.78</v>
      </c>
      <c r="C81">
        <v>729.54</v>
      </c>
      <c r="D81" t="s">
        <v>55</v>
      </c>
      <c r="E81" t="s">
        <v>56</v>
      </c>
      <c r="F81" t="s">
        <v>57</v>
      </c>
      <c r="G81">
        <v>10.76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718.78</v>
      </c>
      <c r="Q81">
        <f t="shared" si="15"/>
        <v>718.78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42738.32986111111</v>
      </c>
      <c r="B82">
        <v>718.8</v>
      </c>
      <c r="C82">
        <v>729.54</v>
      </c>
      <c r="D82" t="s">
        <v>55</v>
      </c>
      <c r="E82" t="s">
        <v>56</v>
      </c>
      <c r="F82" t="s">
        <v>57</v>
      </c>
      <c r="G82">
        <v>10.74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718.8</v>
      </c>
      <c r="Q82">
        <f t="shared" si="15"/>
        <v>718.8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42767.31597222222</v>
      </c>
      <c r="B83">
        <v>718.7</v>
      </c>
      <c r="C83">
        <v>729.54</v>
      </c>
      <c r="D83" t="s">
        <v>55</v>
      </c>
      <c r="E83" t="s">
        <v>56</v>
      </c>
      <c r="F83" t="s">
        <v>57</v>
      </c>
      <c r="G83">
        <v>10.84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718.7</v>
      </c>
      <c r="Q83">
        <f t="shared" si="15"/>
        <v>718.7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42795.30902777778</v>
      </c>
      <c r="B84">
        <v>718.65</v>
      </c>
      <c r="C84">
        <v>729.54</v>
      </c>
      <c r="D84" t="s">
        <v>55</v>
      </c>
      <c r="E84" t="s">
        <v>56</v>
      </c>
      <c r="F84" t="s">
        <v>57</v>
      </c>
      <c r="G84">
        <v>10.89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718.65</v>
      </c>
      <c r="Q84">
        <f t="shared" si="15"/>
        <v>718.65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42828.31597222222</v>
      </c>
      <c r="B85">
        <v>718.47</v>
      </c>
      <c r="C85">
        <v>729.54</v>
      </c>
      <c r="D85" t="s">
        <v>55</v>
      </c>
      <c r="E85" t="s">
        <v>56</v>
      </c>
      <c r="F85" t="s">
        <v>57</v>
      </c>
      <c r="G85">
        <v>11.07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718.47</v>
      </c>
      <c r="Q85">
        <f t="shared" si="15"/>
        <v>718.47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42857.3125</v>
      </c>
      <c r="B86">
        <v>718.59</v>
      </c>
      <c r="C86">
        <v>729.54</v>
      </c>
      <c r="D86" t="s">
        <v>55</v>
      </c>
      <c r="E86" t="s">
        <v>56</v>
      </c>
      <c r="F86" t="s">
        <v>57</v>
      </c>
      <c r="G86">
        <v>10.95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718.59</v>
      </c>
      <c r="Q86">
        <f t="shared" si="15"/>
        <v>718.59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42887.291666666664</v>
      </c>
      <c r="B87">
        <v>718.55</v>
      </c>
      <c r="C87">
        <v>729.54</v>
      </c>
      <c r="D87" t="s">
        <v>55</v>
      </c>
      <c r="E87" t="s">
        <v>56</v>
      </c>
      <c r="F87" t="s">
        <v>57</v>
      </c>
      <c r="G87">
        <v>10.99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718.55</v>
      </c>
      <c r="Q87">
        <f t="shared" si="15"/>
        <v>718.55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42920.3125</v>
      </c>
      <c r="B88">
        <v>718.54</v>
      </c>
      <c r="C88">
        <v>729.54</v>
      </c>
      <c r="D88" t="s">
        <v>55</v>
      </c>
      <c r="E88" t="s">
        <v>56</v>
      </c>
      <c r="F88" t="s">
        <v>57</v>
      </c>
      <c r="G88">
        <v>11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718.54</v>
      </c>
      <c r="Q88">
        <f t="shared" si="15"/>
        <v>718.54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42949.30902777778</v>
      </c>
      <c r="B89">
        <v>718.43</v>
      </c>
      <c r="C89">
        <v>729.54</v>
      </c>
      <c r="D89" t="s">
        <v>55</v>
      </c>
      <c r="E89" t="s">
        <v>56</v>
      </c>
      <c r="F89" t="s">
        <v>57</v>
      </c>
      <c r="G89">
        <v>11.11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718.43</v>
      </c>
      <c r="Q89">
        <f t="shared" si="15"/>
        <v>718.43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43007.302083333336</v>
      </c>
      <c r="B90">
        <v>718.15</v>
      </c>
      <c r="C90">
        <v>729.54</v>
      </c>
      <c r="D90" t="s">
        <v>55</v>
      </c>
      <c r="E90" t="s">
        <v>56</v>
      </c>
      <c r="F90" t="s">
        <v>57</v>
      </c>
      <c r="G90">
        <v>11.39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718.15</v>
      </c>
      <c r="Q90">
        <f t="shared" si="15"/>
        <v>718.15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43025.305555555555</v>
      </c>
      <c r="B91">
        <v>718.03</v>
      </c>
      <c r="C91">
        <v>729.54</v>
      </c>
      <c r="D91" t="s">
        <v>55</v>
      </c>
      <c r="E91" t="s">
        <v>56</v>
      </c>
      <c r="F91" t="s">
        <v>57</v>
      </c>
      <c r="G91">
        <v>11.51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718.03</v>
      </c>
      <c r="Q91">
        <f t="shared" si="15"/>
        <v>718.03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43041.3125</v>
      </c>
      <c r="B92">
        <v>718.01</v>
      </c>
      <c r="C92">
        <v>729.54</v>
      </c>
      <c r="D92" t="s">
        <v>55</v>
      </c>
      <c r="E92" t="s">
        <v>56</v>
      </c>
      <c r="F92" t="s">
        <v>57</v>
      </c>
      <c r="G92">
        <v>11.53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718.01</v>
      </c>
      <c r="Q92">
        <f t="shared" si="15"/>
        <v>718.01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43073.76388888889</v>
      </c>
      <c r="B93">
        <v>717.76</v>
      </c>
      <c r="C93">
        <v>729.54</v>
      </c>
      <c r="D93" t="s">
        <v>55</v>
      </c>
      <c r="E93" t="s">
        <v>56</v>
      </c>
      <c r="F93" t="s">
        <v>57</v>
      </c>
      <c r="G93">
        <v>11.78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717.76</v>
      </c>
      <c r="Q93">
        <f t="shared" si="15"/>
        <v>717.76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43112.32638888889</v>
      </c>
      <c r="B94">
        <v>717.76</v>
      </c>
      <c r="C94">
        <v>729.54</v>
      </c>
      <c r="D94" t="s">
        <v>55</v>
      </c>
      <c r="E94" t="s">
        <v>56</v>
      </c>
      <c r="F94" t="s">
        <v>57</v>
      </c>
      <c r="G94">
        <v>11.78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717.76</v>
      </c>
      <c r="Q94">
        <f t="shared" si="15"/>
        <v>717.76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43133.322916666664</v>
      </c>
      <c r="B95">
        <v>717.71</v>
      </c>
      <c r="C95">
        <v>729.54</v>
      </c>
      <c r="D95" t="s">
        <v>55</v>
      </c>
      <c r="E95" t="s">
        <v>56</v>
      </c>
      <c r="F95" t="s">
        <v>57</v>
      </c>
      <c r="G95">
        <v>11.83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717.71</v>
      </c>
      <c r="Q95">
        <f t="shared" si="15"/>
        <v>717.71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43165.319444444445</v>
      </c>
      <c r="B96">
        <v>717.56</v>
      </c>
      <c r="C96">
        <v>729.54</v>
      </c>
      <c r="D96" t="s">
        <v>55</v>
      </c>
      <c r="E96" t="s">
        <v>56</v>
      </c>
      <c r="F96" t="s">
        <v>57</v>
      </c>
      <c r="G96">
        <v>11.98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717.56</v>
      </c>
      <c r="Q96">
        <f t="shared" si="15"/>
        <v>717.56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43193.333333333336</v>
      </c>
      <c r="B97">
        <v>717.79</v>
      </c>
      <c r="C97">
        <v>729.54</v>
      </c>
      <c r="D97" t="s">
        <v>55</v>
      </c>
      <c r="E97" t="s">
        <v>56</v>
      </c>
      <c r="F97" t="s">
        <v>57</v>
      </c>
      <c r="G97">
        <v>11.75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717.79</v>
      </c>
      <c r="Q97">
        <f t="shared" si="15"/>
        <v>717.79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43227.57986111111</v>
      </c>
      <c r="B98">
        <v>718.46</v>
      </c>
      <c r="C98">
        <v>729.54</v>
      </c>
      <c r="D98" t="s">
        <v>55</v>
      </c>
      <c r="E98" t="s">
        <v>56</v>
      </c>
      <c r="F98" t="s">
        <v>57</v>
      </c>
      <c r="G98">
        <v>11.08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718.46</v>
      </c>
      <c r="Q98">
        <f t="shared" si="15"/>
        <v>718.46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43257.319444444445</v>
      </c>
      <c r="B99">
        <v>719.04</v>
      </c>
      <c r="C99">
        <v>729.54</v>
      </c>
      <c r="D99" t="s">
        <v>55</v>
      </c>
      <c r="E99" t="s">
        <v>56</v>
      </c>
      <c r="F99" t="s">
        <v>57</v>
      </c>
      <c r="G99">
        <v>10.5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719.04</v>
      </c>
      <c r="Q99">
        <f t="shared" si="15"/>
        <v>719.04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43283.30902777778</v>
      </c>
      <c r="B100">
        <v>719.79</v>
      </c>
      <c r="C100">
        <v>729.54</v>
      </c>
      <c r="D100" t="s">
        <v>55</v>
      </c>
      <c r="E100" t="s">
        <v>56</v>
      </c>
      <c r="F100" t="s">
        <v>57</v>
      </c>
      <c r="G100">
        <v>9.75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719.79</v>
      </c>
      <c r="Q100">
        <f t="shared" si="15"/>
        <v>719.79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43314.29861111111</v>
      </c>
      <c r="B101">
        <v>720.16</v>
      </c>
      <c r="C101">
        <v>729.54</v>
      </c>
      <c r="D101" t="s">
        <v>55</v>
      </c>
      <c r="E101" t="s">
        <v>56</v>
      </c>
      <c r="F101" t="s">
        <v>57</v>
      </c>
      <c r="G101">
        <v>9.38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720.16</v>
      </c>
      <c r="Q101">
        <f t="shared" si="15"/>
        <v>720.16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43346.291666666664</v>
      </c>
      <c r="B102">
        <v>720.18</v>
      </c>
      <c r="C102">
        <v>729.54</v>
      </c>
      <c r="D102" t="s">
        <v>55</v>
      </c>
      <c r="E102" t="s">
        <v>56</v>
      </c>
      <c r="F102" t="s">
        <v>57</v>
      </c>
      <c r="G102">
        <v>9.36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720.18</v>
      </c>
      <c r="Q102">
        <f t="shared" si="15"/>
        <v>720.18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43378.291666666664</v>
      </c>
      <c r="B103">
        <v>720</v>
      </c>
      <c r="C103">
        <v>729.54</v>
      </c>
      <c r="D103" t="s">
        <v>55</v>
      </c>
      <c r="E103" t="s">
        <v>56</v>
      </c>
      <c r="F103" t="s">
        <v>57</v>
      </c>
      <c r="G103">
        <v>9.54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720</v>
      </c>
      <c r="Q103">
        <f t="shared" si="15"/>
        <v>720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43406.319444444445</v>
      </c>
      <c r="B104">
        <v>719.84</v>
      </c>
      <c r="C104">
        <v>729.54</v>
      </c>
      <c r="D104" t="s">
        <v>55</v>
      </c>
      <c r="E104" t="s">
        <v>56</v>
      </c>
      <c r="F104" t="s">
        <v>57</v>
      </c>
      <c r="G104">
        <v>9.7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719.84</v>
      </c>
      <c r="Q104">
        <f t="shared" si="15"/>
        <v>719.84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43437.614583333336</v>
      </c>
      <c r="B105">
        <v>719.79</v>
      </c>
      <c r="C105">
        <v>729.54</v>
      </c>
      <c r="D105" t="s">
        <v>55</v>
      </c>
      <c r="E105" t="s">
        <v>56</v>
      </c>
      <c r="F105" t="s">
        <v>57</v>
      </c>
      <c r="G105">
        <v>9.75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719.79</v>
      </c>
      <c r="Q105">
        <f t="shared" si="15"/>
        <v>719.79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43467.30902777778</v>
      </c>
      <c r="B106">
        <v>719.71</v>
      </c>
      <c r="C106">
        <v>729.54</v>
      </c>
      <c r="D106" t="s">
        <v>55</v>
      </c>
      <c r="E106" t="s">
        <v>56</v>
      </c>
      <c r="F106" t="s">
        <v>57</v>
      </c>
      <c r="G106">
        <v>9.83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719.71</v>
      </c>
      <c r="Q106">
        <f t="shared" si="15"/>
        <v>719.71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43500.31597222222</v>
      </c>
      <c r="B107">
        <v>719.57</v>
      </c>
      <c r="C107">
        <v>729.54</v>
      </c>
      <c r="D107" t="s">
        <v>55</v>
      </c>
      <c r="E107" t="s">
        <v>56</v>
      </c>
      <c r="F107" t="s">
        <v>57</v>
      </c>
      <c r="G107">
        <v>9.97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719.57</v>
      </c>
      <c r="Q107">
        <f t="shared" si="15"/>
        <v>719.57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43528.305555555555</v>
      </c>
      <c r="B108">
        <v>719.55</v>
      </c>
      <c r="C108">
        <v>729.54</v>
      </c>
      <c r="D108" t="s">
        <v>55</v>
      </c>
      <c r="E108" t="s">
        <v>56</v>
      </c>
      <c r="F108" t="s">
        <v>57</v>
      </c>
      <c r="G108">
        <v>9.99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719.55</v>
      </c>
      <c r="Q108">
        <f t="shared" si="15"/>
        <v>719.55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43556.322916666664</v>
      </c>
      <c r="B109">
        <v>719.48</v>
      </c>
      <c r="C109">
        <v>729.54</v>
      </c>
      <c r="D109" t="s">
        <v>55</v>
      </c>
      <c r="E109" t="s">
        <v>56</v>
      </c>
      <c r="F109" t="s">
        <v>57</v>
      </c>
      <c r="G109">
        <v>10.06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719.48</v>
      </c>
      <c r="Q109">
        <f t="shared" si="15"/>
        <v>719.48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43587.350694444445</v>
      </c>
      <c r="B110">
        <v>719.61</v>
      </c>
      <c r="C110">
        <v>729.54</v>
      </c>
      <c r="D110" t="s">
        <v>55</v>
      </c>
      <c r="E110" t="s">
        <v>56</v>
      </c>
      <c r="F110" t="s">
        <v>57</v>
      </c>
      <c r="G110">
        <v>9.93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719.61</v>
      </c>
      <c r="Q110">
        <f t="shared" si="15"/>
        <v>719.61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43621.302083333336</v>
      </c>
      <c r="B111">
        <v>719.93</v>
      </c>
      <c r="C111">
        <v>729.54</v>
      </c>
      <c r="D111" t="s">
        <v>55</v>
      </c>
      <c r="E111" t="s">
        <v>56</v>
      </c>
      <c r="F111" t="s">
        <v>57</v>
      </c>
      <c r="G111">
        <v>9.61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719.93</v>
      </c>
      <c r="Q111">
        <f t="shared" si="15"/>
        <v>719.93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43658.322916666664</v>
      </c>
      <c r="B112">
        <v>719.95</v>
      </c>
      <c r="C112">
        <v>729.54</v>
      </c>
      <c r="D112" t="s">
        <v>55</v>
      </c>
      <c r="E112" t="s">
        <v>56</v>
      </c>
      <c r="F112" t="s">
        <v>57</v>
      </c>
      <c r="G112">
        <v>9.59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719.95</v>
      </c>
      <c r="Q112">
        <f t="shared" si="15"/>
        <v>719.95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43682.291666666664</v>
      </c>
      <c r="B113">
        <v>719.71</v>
      </c>
      <c r="C113">
        <v>729.54</v>
      </c>
      <c r="D113" t="s">
        <v>55</v>
      </c>
      <c r="E113" t="s">
        <v>56</v>
      </c>
      <c r="F113" t="s">
        <v>57</v>
      </c>
      <c r="G113">
        <v>9.83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719.71</v>
      </c>
      <c r="Q113">
        <f t="shared" si="15"/>
        <v>719.71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43735.354166666664</v>
      </c>
      <c r="B114">
        <v>719.24</v>
      </c>
      <c r="C114">
        <v>729.54</v>
      </c>
      <c r="D114" t="s">
        <v>55</v>
      </c>
      <c r="E114" t="s">
        <v>56</v>
      </c>
      <c r="F114" t="s">
        <v>57</v>
      </c>
      <c r="G114">
        <v>10.3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719.24</v>
      </c>
      <c r="Q114">
        <f t="shared" si="15"/>
        <v>719.24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43752.319444444445</v>
      </c>
      <c r="B115">
        <v>719.1</v>
      </c>
      <c r="C115">
        <v>729.54</v>
      </c>
      <c r="D115" t="s">
        <v>55</v>
      </c>
      <c r="E115" t="s">
        <v>56</v>
      </c>
      <c r="F115" t="s">
        <v>57</v>
      </c>
      <c r="G115">
        <v>10.44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719.1</v>
      </c>
      <c r="Q115">
        <f t="shared" si="15"/>
        <v>719.1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43775.5625</v>
      </c>
      <c r="B116">
        <v>718.79</v>
      </c>
      <c r="C116">
        <v>729.54</v>
      </c>
      <c r="D116" t="s">
        <v>55</v>
      </c>
      <c r="E116" t="s">
        <v>56</v>
      </c>
      <c r="F116" t="s">
        <v>57</v>
      </c>
      <c r="G116">
        <v>10.75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718.79</v>
      </c>
      <c r="Q116">
        <f t="shared" si="15"/>
        <v>718.79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43801.350694444445</v>
      </c>
      <c r="B117">
        <v>718.73</v>
      </c>
      <c r="C117">
        <v>729.54</v>
      </c>
      <c r="D117" t="s">
        <v>55</v>
      </c>
      <c r="E117" t="s">
        <v>56</v>
      </c>
      <c r="F117" t="s">
        <v>57</v>
      </c>
      <c r="G117">
        <v>10.81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718.73</v>
      </c>
      <c r="Q117">
        <f t="shared" si="15"/>
        <v>718.73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43832.319444444445</v>
      </c>
      <c r="B118">
        <v>718.74</v>
      </c>
      <c r="C118">
        <v>729.54</v>
      </c>
      <c r="D118" t="s">
        <v>55</v>
      </c>
      <c r="E118" t="s">
        <v>56</v>
      </c>
      <c r="F118" t="s">
        <v>57</v>
      </c>
      <c r="G118">
        <v>10.8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718.74</v>
      </c>
      <c r="Q118">
        <f t="shared" si="15"/>
        <v>718.74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43867.30902777778</v>
      </c>
      <c r="B119">
        <v>718.75</v>
      </c>
      <c r="C119">
        <v>729.54</v>
      </c>
      <c r="D119" t="s">
        <v>55</v>
      </c>
      <c r="E119" t="s">
        <v>56</v>
      </c>
      <c r="F119" t="s">
        <v>57</v>
      </c>
      <c r="G119">
        <v>10.79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718.75</v>
      </c>
      <c r="Q119">
        <f t="shared" si="15"/>
        <v>718.75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43941.354166666664</v>
      </c>
      <c r="B120">
        <v>721.22</v>
      </c>
      <c r="C120">
        <v>729.54</v>
      </c>
      <c r="D120" t="s">
        <v>55</v>
      </c>
      <c r="E120" t="s">
        <v>56</v>
      </c>
      <c r="F120" t="s">
        <v>57</v>
      </c>
      <c r="G120">
        <v>8.32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721.22</v>
      </c>
      <c r="Q120">
        <f t="shared" si="15"/>
        <v>721.22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43959.3125</v>
      </c>
      <c r="B121">
        <v>723.2</v>
      </c>
      <c r="C121">
        <v>729.54</v>
      </c>
      <c r="D121" t="s">
        <v>55</v>
      </c>
      <c r="E121" t="s">
        <v>56</v>
      </c>
      <c r="F121" t="s">
        <v>57</v>
      </c>
      <c r="G121">
        <v>6.34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723.2</v>
      </c>
      <c r="Q121">
        <f t="shared" si="15"/>
        <v>723.2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43986.32638888889</v>
      </c>
      <c r="B122">
        <v>723.14</v>
      </c>
      <c r="C122">
        <v>729.54</v>
      </c>
      <c r="D122" t="s">
        <v>55</v>
      </c>
      <c r="E122" t="s">
        <v>56</v>
      </c>
      <c r="F122" t="s">
        <v>57</v>
      </c>
      <c r="G122">
        <v>6.4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723.14</v>
      </c>
      <c r="Q122">
        <f t="shared" si="15"/>
        <v>723.14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44018.322916666664</v>
      </c>
      <c r="B123">
        <v>723.24</v>
      </c>
      <c r="C123">
        <v>729.54</v>
      </c>
      <c r="D123" t="s">
        <v>55</v>
      </c>
      <c r="E123" t="s">
        <v>56</v>
      </c>
      <c r="F123" t="s">
        <v>57</v>
      </c>
      <c r="G123">
        <v>6.3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723.24</v>
      </c>
      <c r="Q123">
        <f t="shared" si="15"/>
        <v>723.24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44055.30902777778</v>
      </c>
      <c r="B124">
        <v>723.19</v>
      </c>
      <c r="C124">
        <v>729.54</v>
      </c>
      <c r="D124" t="s">
        <v>55</v>
      </c>
      <c r="E124" t="s">
        <v>56</v>
      </c>
      <c r="F124" t="s">
        <v>57</v>
      </c>
      <c r="G124">
        <v>6.35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723.19</v>
      </c>
      <c r="Q124">
        <f t="shared" si="15"/>
        <v>723.19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44096.30902777778</v>
      </c>
      <c r="B125">
        <v>723.17</v>
      </c>
      <c r="C125">
        <v>729.54</v>
      </c>
      <c r="D125" t="s">
        <v>55</v>
      </c>
      <c r="E125" t="s">
        <v>56</v>
      </c>
      <c r="F125" t="s">
        <v>57</v>
      </c>
      <c r="G125">
        <v>6.37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723.17</v>
      </c>
      <c r="Q125">
        <f t="shared" si="15"/>
        <v>723.17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44117.3125</v>
      </c>
      <c r="B126">
        <v>720.69</v>
      </c>
      <c r="C126">
        <v>729.54</v>
      </c>
      <c r="D126" t="s">
        <v>55</v>
      </c>
      <c r="E126" t="s">
        <v>56</v>
      </c>
      <c r="F126" t="s">
        <v>57</v>
      </c>
      <c r="G126">
        <v>8.85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720.69</v>
      </c>
      <c r="Q126">
        <f t="shared" si="15"/>
        <v>720.69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44138.305555555555</v>
      </c>
      <c r="B127">
        <v>720.67</v>
      </c>
      <c r="C127">
        <v>729.54</v>
      </c>
      <c r="D127" t="s">
        <v>55</v>
      </c>
      <c r="E127" t="s">
        <v>56</v>
      </c>
      <c r="F127" t="s">
        <v>57</v>
      </c>
      <c r="G127">
        <v>8.87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720.67</v>
      </c>
      <c r="Q127">
        <f t="shared" si="15"/>
        <v>720.67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44167.69097222222</v>
      </c>
      <c r="B128">
        <v>720.66</v>
      </c>
      <c r="C128">
        <v>729.54</v>
      </c>
      <c r="D128" t="s">
        <v>55</v>
      </c>
      <c r="E128" t="s">
        <v>56</v>
      </c>
      <c r="F128" t="s">
        <v>57</v>
      </c>
      <c r="G128">
        <v>8.88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720.66</v>
      </c>
      <c r="Q128">
        <f t="shared" si="15"/>
        <v>720.66</v>
      </c>
      <c r="R128" s="10" t="e">
        <f t="shared" si="16"/>
        <v>#N/A</v>
      </c>
      <c r="S128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723.24</v>
      </c>
    </row>
    <row r="15000" ht="12.75">
      <c r="AJ15000">
        <f>MAX($Q$3:$Q$128)</f>
        <v>723.24</v>
      </c>
    </row>
    <row r="15001" ht="12.75">
      <c r="AJ15001">
        <f>MIN($Q$3:$Q$128)</f>
        <v>714.4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2021-05-06T11:08:37Z</dcterms:modified>
  <cp:category/>
  <cp:version/>
  <cp:contentType/>
  <cp:contentStatus/>
</cp:coreProperties>
</file>