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3"/>
  </bookViews>
  <sheets>
    <sheet name="Gráfico 2616-2-0109 (Pliocuate" sheetId="1" r:id="rId1"/>
    <sheet name="Gráf.Estadísticas (Pliocuatern" sheetId="2" r:id="rId2"/>
    <sheet name="Gráf.IndiceEstado (Pliocuatern" sheetId="3" r:id="rId3"/>
    <sheet name="Gráfico 2616-2-0109 (Terciario" sheetId="4" r:id="rId4"/>
    <sheet name="Gráf.Estadísticas (Terciario d" sheetId="5" r:id="rId5"/>
    <sheet name="Gráf.IndiceEstado (Terciario d" sheetId="6" r:id="rId6"/>
    <sheet name="PA 2616-2-0109" sheetId="7" r:id="rId7"/>
  </sheets>
  <definedNames/>
  <calcPr fullCalcOnLoad="1"/>
</workbook>
</file>

<file path=xl/sharedStrings.xml><?xml version="1.0" encoding="utf-8"?>
<sst xmlns="http://schemas.openxmlformats.org/spreadsheetml/2006/main" count="3173" uniqueCount="89">
  <si>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</si>
  <si>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</si>
  <si>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</si>
  <si>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</si>
  <si>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</si>
  <si>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</si>
  <si>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</si>
  <si>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</si>
  <si>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</si>
  <si>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</si>
  <si>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</si>
  <si>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</si>
  <si>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</si>
  <si>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</si>
  <si>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</si>
  <si>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</si>
  <si>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</si>
  <si>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</si>
  <si>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</si>
  <si>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</si>
  <si>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</si>
  <si>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</si>
  <si>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</si>
  <si>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</si>
  <si>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</si>
  <si>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</si>
  <si>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</si>
  <si>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</si>
  <si>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</si>
  <si>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</si>
  <si>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</si>
  <si>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</si>
  <si>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</si>
  <si>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</si>
  <si>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</si>
  <si>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</si>
  <si>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</si>
  <si>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</si>
  <si>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</si>
  <si>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</si>
  <si>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P-2 DGA PARTIDA VIRGEN DEL PILAR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</si>
  <si>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</si>
  <si>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</si>
  <si>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</si>
  <si>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</si>
  <si>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</si>
  <si>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</si>
  <si>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</si>
  <si>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</si>
  <si>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</si>
  <si>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</si>
  <si>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</si>
  <si>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</si>
  <si>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</si>
  <si>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</si>
  <si>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Pliocuaternario</t>
  </si>
  <si>
    <t>Nivel Estático</t>
  </si>
  <si>
    <t>SONDA MANUAL</t>
  </si>
  <si>
    <t>BROCAL</t>
  </si>
  <si>
    <t>CHE (OPH)</t>
  </si>
  <si>
    <t>día y hora</t>
  </si>
  <si>
    <t>6m exactos.</t>
  </si>
  <si>
    <t>Medidor electrónico (5,85 m)</t>
  </si>
  <si>
    <t>Corregido nivel 25/1/06</t>
  </si>
  <si>
    <t>CHE (S CONTROL Y VIGILANCIA DPH)</t>
  </si>
  <si>
    <t xml:space="preserve">Mide R. Sanvicente. </t>
  </si>
  <si>
    <t>Ricardo López Plaza</t>
  </si>
  <si>
    <t>Pablo Galán</t>
  </si>
  <si>
    <t>bichos y suciedad</t>
  </si>
  <si>
    <t>DEMASIADA VEGETACION , MUY SUCIO Y ARAÑAS</t>
  </si>
  <si>
    <t>visita Teresa campo</t>
  </si>
  <si>
    <t>Visita campo zona de Pablo Teresa con Cesáreo</t>
  </si>
  <si>
    <t>visita campo de Teresa</t>
  </si>
  <si>
    <t>TUBO CORTO</t>
  </si>
  <si>
    <t>visita campo Teresa</t>
  </si>
  <si>
    <t>Campo Teresa</t>
  </si>
  <si>
    <t>Visita campo Teresa</t>
  </si>
  <si>
    <t>tubo largo</t>
  </si>
  <si>
    <t>tubo corto</t>
  </si>
  <si>
    <t>no abre. Teresa: probaré yo antes</t>
  </si>
  <si>
    <t>Terciario detrítico</t>
  </si>
  <si>
    <t>SONDA AUTOMÁTICA</t>
  </si>
  <si>
    <t>COMUNIDAD AUTONOMA</t>
  </si>
  <si>
    <t>Medidor electrónico (6.40 m)</t>
  </si>
  <si>
    <t>¿dos niveles?</t>
  </si>
  <si>
    <t>arbol molesta y vegetacion</t>
  </si>
  <si>
    <t>Viene el dueño parcela</t>
  </si>
  <si>
    <t>TUBO LARGO</t>
  </si>
  <si>
    <t>visita de campo Teresa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</si>
</sst>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2616-2-0109 (P-2 DGA PARTIDA VIRGEN DEL PILAR)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2616-2-0109'!$A$3:$A$211</c:f>
              <c:strCache>
                <c:ptCount val="209"/>
                <c:pt idx="0">
                  <c:v>36207</c:v>
                </c:pt>
                <c:pt idx="1">
                  <c:v>36264</c:v>
                </c:pt>
                <c:pt idx="2">
                  <c:v>36323</c:v>
                </c:pt>
                <c:pt idx="3">
                  <c:v>36448</c:v>
                </c:pt>
                <c:pt idx="4">
                  <c:v>36511</c:v>
                </c:pt>
                <c:pt idx="5">
                  <c:v>36571</c:v>
                </c:pt>
                <c:pt idx="6">
                  <c:v>36631</c:v>
                </c:pt>
                <c:pt idx="7">
                  <c:v>36693</c:v>
                </c:pt>
                <c:pt idx="8">
                  <c:v>36754</c:v>
                </c:pt>
                <c:pt idx="9">
                  <c:v>36815</c:v>
                </c:pt>
                <c:pt idx="10">
                  <c:v>36875.62152777778</c:v>
                </c:pt>
                <c:pt idx="11">
                  <c:v>36937.524305555555</c:v>
                </c:pt>
                <c:pt idx="12">
                  <c:v>36998.538194444445</c:v>
                </c:pt>
                <c:pt idx="13">
                  <c:v>37057.53055555555</c:v>
                </c:pt>
                <c:pt idx="14">
                  <c:v>37117.52638888889</c:v>
                </c:pt>
                <c:pt idx="15">
                  <c:v>37180.49513888889</c:v>
                </c:pt>
                <c:pt idx="16">
                  <c:v>37247.600694444445</c:v>
                </c:pt>
                <c:pt idx="17">
                  <c:v>37305.48888888889</c:v>
                </c:pt>
                <c:pt idx="18">
                  <c:v>37362.54861111111</c:v>
                </c:pt>
                <c:pt idx="19">
                  <c:v>37390.532638888886</c:v>
                </c:pt>
                <c:pt idx="20">
                  <c:v>37425.51180555556</c:v>
                </c:pt>
                <c:pt idx="21">
                  <c:v>37453.51180555556</c:v>
                </c:pt>
                <c:pt idx="22">
                  <c:v>37481.555555555555</c:v>
                </c:pt>
                <c:pt idx="23">
                  <c:v>37508.475694444445</c:v>
                </c:pt>
                <c:pt idx="24">
                  <c:v>37537.470138888886</c:v>
                </c:pt>
                <c:pt idx="25">
                  <c:v>37573.47361111111</c:v>
                </c:pt>
                <c:pt idx="26">
                  <c:v>37600.51527777778</c:v>
                </c:pt>
                <c:pt idx="27">
                  <c:v>37643.68402777778</c:v>
                </c:pt>
                <c:pt idx="28">
                  <c:v>37676.53472222222</c:v>
                </c:pt>
                <c:pt idx="29">
                  <c:v>37703.51736111111</c:v>
                </c:pt>
                <c:pt idx="30">
                  <c:v>37735.569444444445</c:v>
                </c:pt>
                <c:pt idx="31">
                  <c:v>37764.51388888889</c:v>
                </c:pt>
                <c:pt idx="32">
                  <c:v>37787.5</c:v>
                </c:pt>
                <c:pt idx="33">
                  <c:v>37815.52777777778</c:v>
                </c:pt>
                <c:pt idx="34">
                  <c:v>37851.86875</c:v>
                </c:pt>
                <c:pt idx="35">
                  <c:v>37877.520833333336</c:v>
                </c:pt>
                <c:pt idx="36">
                  <c:v>37920.524305555555</c:v>
                </c:pt>
                <c:pt idx="37">
                  <c:v>37940.510416666664</c:v>
                </c:pt>
                <c:pt idx="38">
                  <c:v>37962.48611111111</c:v>
                </c:pt>
                <c:pt idx="39">
                  <c:v>38005.48263888889</c:v>
                </c:pt>
                <c:pt idx="40">
                  <c:v>38032.493055555555</c:v>
                </c:pt>
                <c:pt idx="41">
                  <c:v>38060.47222222222</c:v>
                </c:pt>
                <c:pt idx="42">
                  <c:v>38086.48611111111</c:v>
                </c:pt>
                <c:pt idx="43">
                  <c:v>38116.53125</c:v>
                </c:pt>
                <c:pt idx="44">
                  <c:v>38151.50347222222</c:v>
                </c:pt>
                <c:pt idx="45">
                  <c:v>38179.479166666664</c:v>
                </c:pt>
                <c:pt idx="46">
                  <c:v>38211.70138888889</c:v>
                </c:pt>
                <c:pt idx="47">
                  <c:v>38241.743055555555</c:v>
                </c:pt>
                <c:pt idx="48">
                  <c:v>38269.725694444445</c:v>
                </c:pt>
                <c:pt idx="49">
                  <c:v>38297.458333333336</c:v>
                </c:pt>
                <c:pt idx="50">
                  <c:v>38324.743055555555</c:v>
                </c:pt>
                <c:pt idx="51">
                  <c:v>38360.729166666664</c:v>
                </c:pt>
                <c:pt idx="52">
                  <c:v>38396.458333333336</c:v>
                </c:pt>
                <c:pt idx="53">
                  <c:v>38424.48611111111</c:v>
                </c:pt>
                <c:pt idx="54">
                  <c:v>38452.53472222222</c:v>
                </c:pt>
                <c:pt idx="55">
                  <c:v>38480.47638888889</c:v>
                </c:pt>
                <c:pt idx="56">
                  <c:v>38514.74652777778</c:v>
                </c:pt>
                <c:pt idx="57">
                  <c:v>38541.70486111111</c:v>
                </c:pt>
                <c:pt idx="58">
                  <c:v>38575.71527777778</c:v>
                </c:pt>
                <c:pt idx="59">
                  <c:v>38604.68541666667</c:v>
                </c:pt>
                <c:pt idx="60">
                  <c:v>38632.717361111114</c:v>
                </c:pt>
                <c:pt idx="61">
                  <c:v>38661.770833333336</c:v>
                </c:pt>
                <c:pt idx="62">
                  <c:v>38691.51736111111</c:v>
                </c:pt>
                <c:pt idx="63">
                  <c:v>38730.652083333334</c:v>
                </c:pt>
                <c:pt idx="64">
                  <c:v>38758.740277777775</c:v>
                </c:pt>
                <c:pt idx="65">
                  <c:v>38786.75069444445</c:v>
                </c:pt>
                <c:pt idx="66">
                  <c:v>38814.67638888889</c:v>
                </c:pt>
                <c:pt idx="67">
                  <c:v>38878.78472222222</c:v>
                </c:pt>
                <c:pt idx="68">
                  <c:v>38938.680555555555</c:v>
                </c:pt>
                <c:pt idx="69">
                  <c:v>38969.697916666664</c:v>
                </c:pt>
                <c:pt idx="70">
                  <c:v>39010.73472222222</c:v>
                </c:pt>
                <c:pt idx="71">
                  <c:v>39031.74930555555</c:v>
                </c:pt>
                <c:pt idx="72">
                  <c:v>39102.65277777778</c:v>
                </c:pt>
                <c:pt idx="73">
                  <c:v>39129.72361111111</c:v>
                </c:pt>
                <c:pt idx="74">
                  <c:v>39157.74513888889</c:v>
                </c:pt>
                <c:pt idx="75">
                  <c:v>39213.722916666666</c:v>
                </c:pt>
                <c:pt idx="76">
                  <c:v>39241.68402777778</c:v>
                </c:pt>
                <c:pt idx="77">
                  <c:v>39269.74375</c:v>
                </c:pt>
                <c:pt idx="78">
                  <c:v>39334.736805555556</c:v>
                </c:pt>
                <c:pt idx="79">
                  <c:v>39365.71944444445</c:v>
                </c:pt>
                <c:pt idx="80">
                  <c:v>39400.68541666667</c:v>
                </c:pt>
                <c:pt idx="81">
                  <c:v>39426.54861111111</c:v>
                </c:pt>
                <c:pt idx="82">
                  <c:v>39458.72222222222</c:v>
                </c:pt>
                <c:pt idx="83">
                  <c:v>39493.68263888889</c:v>
                </c:pt>
                <c:pt idx="84">
                  <c:v>39522.72152777778</c:v>
                </c:pt>
                <c:pt idx="85">
                  <c:v>39549.70486111111</c:v>
                </c:pt>
                <c:pt idx="86">
                  <c:v>39579.46111111111</c:v>
                </c:pt>
                <c:pt idx="87">
                  <c:v>39618.53055555555</c:v>
                </c:pt>
                <c:pt idx="88">
                  <c:v>39647.739583333336</c:v>
                </c:pt>
                <c:pt idx="89">
                  <c:v>39681.782638888886</c:v>
                </c:pt>
                <c:pt idx="90">
                  <c:v>39711.78125</c:v>
                </c:pt>
                <c:pt idx="91">
                  <c:v>39731.73541666667</c:v>
                </c:pt>
                <c:pt idx="92">
                  <c:v>39775.527083333334</c:v>
                </c:pt>
                <c:pt idx="93">
                  <c:v>39795.44513888889</c:v>
                </c:pt>
                <c:pt idx="94">
                  <c:v>39837.70138888889</c:v>
                </c:pt>
                <c:pt idx="95">
                  <c:v>39866.65625</c:v>
                </c:pt>
                <c:pt idx="96">
                  <c:v>39887.51388888889</c:v>
                </c:pt>
                <c:pt idx="97">
                  <c:v>39913.79791666667</c:v>
                </c:pt>
                <c:pt idx="98">
                  <c:v>39950.478472222225</c:v>
                </c:pt>
                <c:pt idx="99">
                  <c:v>39978.459027777775</c:v>
                </c:pt>
                <c:pt idx="100">
                  <c:v>40005.731944444444</c:v>
                </c:pt>
                <c:pt idx="101">
                  <c:v>40048.725694444445</c:v>
                </c:pt>
                <c:pt idx="102">
                  <c:v>40077.72708333333</c:v>
                </c:pt>
                <c:pt idx="103">
                  <c:v>40102.63680555556</c:v>
                </c:pt>
                <c:pt idx="104">
                  <c:v>40132.48541666667</c:v>
                </c:pt>
                <c:pt idx="105">
                  <c:v>40160.46041666667</c:v>
                </c:pt>
                <c:pt idx="106">
                  <c:v>40201.77013888889</c:v>
                </c:pt>
                <c:pt idx="107">
                  <c:v>40235.65625</c:v>
                </c:pt>
                <c:pt idx="108">
                  <c:v>40256.70138888889</c:v>
                </c:pt>
                <c:pt idx="109">
                  <c:v>40284.68958333333</c:v>
                </c:pt>
                <c:pt idx="110">
                  <c:v>40316.74652777778</c:v>
                </c:pt>
                <c:pt idx="111">
                  <c:v>40350.81041666667</c:v>
                </c:pt>
                <c:pt idx="112">
                  <c:v>40381.813888888886</c:v>
                </c:pt>
                <c:pt idx="113">
                  <c:v>40407.669444444444</c:v>
                </c:pt>
                <c:pt idx="114">
                  <c:v>40437.754166666666</c:v>
                </c:pt>
                <c:pt idx="115">
                  <c:v>40724.46875</c:v>
                </c:pt>
                <c:pt idx="116">
                  <c:v>40744.39236111111</c:v>
                </c:pt>
                <c:pt idx="117">
                  <c:v>40763.447916666664</c:v>
                </c:pt>
                <c:pt idx="118">
                  <c:v>40813.493055555555</c:v>
                </c:pt>
                <c:pt idx="119">
                  <c:v>40834.520833333336</c:v>
                </c:pt>
                <c:pt idx="120">
                  <c:v>40857.5</c:v>
                </c:pt>
                <c:pt idx="121">
                  <c:v>40886.52777777778</c:v>
                </c:pt>
                <c:pt idx="122">
                  <c:v>40886.52777777778</c:v>
                </c:pt>
                <c:pt idx="123">
                  <c:v>40920.43402777778</c:v>
                </c:pt>
                <c:pt idx="124">
                  <c:v>40962.59722222222</c:v>
                </c:pt>
                <c:pt idx="125">
                  <c:v>40977.479166666664</c:v>
                </c:pt>
                <c:pt idx="126">
                  <c:v>41001.538194444445</c:v>
                </c:pt>
                <c:pt idx="127">
                  <c:v>41037.59722222222</c:v>
                </c:pt>
                <c:pt idx="128">
                  <c:v>41065.520833333336</c:v>
                </c:pt>
                <c:pt idx="129">
                  <c:v>41100.45138888889</c:v>
                </c:pt>
                <c:pt idx="130">
                  <c:v>41129.416666666664</c:v>
                </c:pt>
                <c:pt idx="131">
                  <c:v>41158.36111111111</c:v>
                </c:pt>
                <c:pt idx="132">
                  <c:v>41190.350694444445</c:v>
                </c:pt>
                <c:pt idx="133">
                  <c:v>41225.458333333336</c:v>
                </c:pt>
                <c:pt idx="134">
                  <c:v>41253.59722222222</c:v>
                </c:pt>
                <c:pt idx="135">
                  <c:v>41285.51388888889</c:v>
                </c:pt>
                <c:pt idx="136">
                  <c:v>41317.427083333336</c:v>
                </c:pt>
                <c:pt idx="137">
                  <c:v>41351.54861111111</c:v>
                </c:pt>
                <c:pt idx="138">
                  <c:v>41382.52777777778</c:v>
                </c:pt>
                <c:pt idx="139">
                  <c:v>41403.5</c:v>
                </c:pt>
                <c:pt idx="140">
                  <c:v>41450.46527777778</c:v>
                </c:pt>
                <c:pt idx="141">
                  <c:v>41466.5625</c:v>
                </c:pt>
                <c:pt idx="142">
                  <c:v>41492.510416666664</c:v>
                </c:pt>
                <c:pt idx="143">
                  <c:v>41523.427083333336</c:v>
                </c:pt>
                <c:pt idx="144">
                  <c:v>41569.57638888889</c:v>
                </c:pt>
                <c:pt idx="145">
                  <c:v>41600.57638888889</c:v>
                </c:pt>
                <c:pt idx="146">
                  <c:v>41620.54513888889</c:v>
                </c:pt>
                <c:pt idx="147">
                  <c:v>41667.43402777778</c:v>
                </c:pt>
                <c:pt idx="148">
                  <c:v>41697.479166666664</c:v>
                </c:pt>
                <c:pt idx="149">
                  <c:v>41716.53472222222</c:v>
                </c:pt>
                <c:pt idx="150">
                  <c:v>41757.53125</c:v>
                </c:pt>
                <c:pt idx="151">
                  <c:v>41774.5</c:v>
                </c:pt>
                <c:pt idx="152">
                  <c:v>41807.447916666664</c:v>
                </c:pt>
                <c:pt idx="153">
                  <c:v>41834.447916666664</c:v>
                </c:pt>
                <c:pt idx="154">
                  <c:v>41876.572916666664</c:v>
                </c:pt>
                <c:pt idx="155">
                  <c:v>41886.583333333336</c:v>
                </c:pt>
                <c:pt idx="156">
                  <c:v>41939.44097222222</c:v>
                </c:pt>
                <c:pt idx="157">
                  <c:v>41971.583333333336</c:v>
                </c:pt>
                <c:pt idx="158">
                  <c:v>42033.51736111111</c:v>
                </c:pt>
                <c:pt idx="159">
                  <c:v>42062.572916666664</c:v>
                </c:pt>
                <c:pt idx="160">
                  <c:v>42094.46527777778</c:v>
                </c:pt>
                <c:pt idx="161">
                  <c:v>42124.395833333336</c:v>
                </c:pt>
                <c:pt idx="162">
                  <c:v>42150.430555555555</c:v>
                </c:pt>
                <c:pt idx="163">
                  <c:v>42173.541666666664</c:v>
                </c:pt>
                <c:pt idx="164">
                  <c:v>42247.47222222222</c:v>
                </c:pt>
                <c:pt idx="165">
                  <c:v>42277.37291666667</c:v>
                </c:pt>
                <c:pt idx="166">
                  <c:v>42307.5</c:v>
                </c:pt>
                <c:pt idx="167">
                  <c:v>42334.381944444445</c:v>
                </c:pt>
                <c:pt idx="168">
                  <c:v>42361.42361111111</c:v>
                </c:pt>
                <c:pt idx="169">
                  <c:v>42395.569444444445</c:v>
                </c:pt>
                <c:pt idx="170">
                  <c:v>42429.54861111111</c:v>
                </c:pt>
                <c:pt idx="171">
                  <c:v>42486.75</c:v>
                </c:pt>
                <c:pt idx="172">
                  <c:v>42611.59930555556</c:v>
                </c:pt>
                <c:pt idx="173">
                  <c:v>42713.51111111111</c:v>
                </c:pt>
                <c:pt idx="174">
                  <c:v>42821.42361111111</c:v>
                </c:pt>
                <c:pt idx="175">
                  <c:v>42832.47222222222</c:v>
                </c:pt>
                <c:pt idx="176">
                  <c:v>42836.4375</c:v>
                </c:pt>
                <c:pt idx="177">
                  <c:v>42871.50833333333</c:v>
                </c:pt>
                <c:pt idx="178">
                  <c:v>42895.381944444445</c:v>
                </c:pt>
                <c:pt idx="179">
                  <c:v>42927.44097222222</c:v>
                </c:pt>
                <c:pt idx="180">
                  <c:v>42955.43402777778</c:v>
                </c:pt>
                <c:pt idx="181">
                  <c:v>43006.381944444445</c:v>
                </c:pt>
                <c:pt idx="182">
                  <c:v>43014.48263888889</c:v>
                </c:pt>
                <c:pt idx="183">
                  <c:v>43056</c:v>
                </c:pt>
                <c:pt idx="184">
                  <c:v>43087.45486111111</c:v>
                </c:pt>
                <c:pt idx="185">
                  <c:v>43111.45486111111</c:v>
                </c:pt>
                <c:pt idx="186">
                  <c:v>43137.51388888889</c:v>
                </c:pt>
                <c:pt idx="187">
                  <c:v>43175.45138888889</c:v>
                </c:pt>
                <c:pt idx="188">
                  <c:v>43207.40277777778</c:v>
                </c:pt>
                <c:pt idx="189">
                  <c:v>43241.51736111111</c:v>
                </c:pt>
                <c:pt idx="190">
                  <c:v>43276.47222222222</c:v>
                </c:pt>
                <c:pt idx="191">
                  <c:v>43525.55763888889</c:v>
                </c:pt>
                <c:pt idx="192">
                  <c:v>43546.48263888889</c:v>
                </c:pt>
                <c:pt idx="193">
                  <c:v>43584.45486111111</c:v>
                </c:pt>
                <c:pt idx="194">
                  <c:v>43615.541666666664</c:v>
                </c:pt>
                <c:pt idx="195">
                  <c:v>43633.40972222222</c:v>
                </c:pt>
                <c:pt idx="196">
                  <c:v>43871.770833333336</c:v>
                </c:pt>
                <c:pt idx="197">
                  <c:v>43895.663194444445</c:v>
                </c:pt>
                <c:pt idx="198">
                  <c:v>43949.5625</c:v>
                </c:pt>
                <c:pt idx="199">
                  <c:v>43970.447916666664</c:v>
                </c:pt>
                <c:pt idx="200">
                  <c:v>43991.333333333336</c:v>
                </c:pt>
                <c:pt idx="201">
                  <c:v>44026.350694444445</c:v>
                </c:pt>
                <c:pt idx="202">
                  <c:v>44067.375</c:v>
                </c:pt>
                <c:pt idx="203">
                  <c:v>44104.34027777778</c:v>
                </c:pt>
                <c:pt idx="204">
                  <c:v>44119.666666666664</c:v>
                </c:pt>
                <c:pt idx="205">
                  <c:v>44153.72222222222</c:v>
                </c:pt>
                <c:pt idx="206">
                  <c:v>44179.35763888889</c:v>
                </c:pt>
                <c:pt idx="207">
                  <c:v>44204.413194444445</c:v>
                </c:pt>
                <c:pt idx="208">
                  <c:v>44204.413194444445</c:v>
                </c:pt>
              </c:strCache>
            </c:strRef>
          </c:xVal>
          <c:yVal>
            <c:numRef>
              <c:f>'PA 2616-2-0109'!$P$3:$P$211</c:f>
              <c:numCache>
                <c:ptCount val="209"/>
                <c:pt idx="0">
                  <c:v>360.148</c:v>
                </c:pt>
                <c:pt idx="1">
                  <c:v>359.958</c:v>
                </c:pt>
                <c:pt idx="2">
                  <c:v>359.898</c:v>
                </c:pt>
                <c:pt idx="3">
                  <c:v>359.958</c:v>
                </c:pt>
                <c:pt idx="4">
                  <c:v>359.858</c:v>
                </c:pt>
                <c:pt idx="5">
                  <c:v>359.848</c:v>
                </c:pt>
                <c:pt idx="6">
                  <c:v>359.898</c:v>
                </c:pt>
                <c:pt idx="7">
                  <c:v>359.998</c:v>
                </c:pt>
                <c:pt idx="8">
                  <c:v>359.818</c:v>
                </c:pt>
                <c:pt idx="9">
                  <c:v>359.258</c:v>
                </c:pt>
                <c:pt idx="10">
                  <c:v>359.318</c:v>
                </c:pt>
                <c:pt idx="11">
                  <c:v>359.628</c:v>
                </c:pt>
                <c:pt idx="12">
                  <c:v>359.668</c:v>
                </c:pt>
                <c:pt idx="13">
                  <c:v>359.028</c:v>
                </c:pt>
                <c:pt idx="14">
                  <c:v>358.738</c:v>
                </c:pt>
                <c:pt idx="15">
                  <c:v>358.658</c:v>
                </c:pt>
                <c:pt idx="16">
                  <c:v>358.728</c:v>
                </c:pt>
                <c:pt idx="17">
                  <c:v>359.208</c:v>
                </c:pt>
                <c:pt idx="18">
                  <c:v>358.748</c:v>
                </c:pt>
                <c:pt idx="19">
                  <c:v>358.828</c:v>
                </c:pt>
                <c:pt idx="20">
                  <c:v>358.468</c:v>
                </c:pt>
                <c:pt idx="21">
                  <c:v>358.298</c:v>
                </c:pt>
                <c:pt idx="22">
                  <c:v>358.038</c:v>
                </c:pt>
                <c:pt idx="23">
                  <c:v>357.898</c:v>
                </c:pt>
                <c:pt idx="24">
                  <c:v>357.488</c:v>
                </c:pt>
                <c:pt idx="25">
                  <c:v>357.698</c:v>
                </c:pt>
                <c:pt idx="26">
                  <c:v>357.678</c:v>
                </c:pt>
                <c:pt idx="27">
                  <c:v>358.018</c:v>
                </c:pt>
                <c:pt idx="28">
                  <c:v>358.248</c:v>
                </c:pt>
                <c:pt idx="29">
                  <c:v>358.768</c:v>
                </c:pt>
                <c:pt idx="30">
                  <c:v>358.673</c:v>
                </c:pt>
                <c:pt idx="31">
                  <c:v>358.788</c:v>
                </c:pt>
                <c:pt idx="32">
                  <c:v>359.118</c:v>
                </c:pt>
                <c:pt idx="33">
                  <c:v>359.248</c:v>
                </c:pt>
                <c:pt idx="34">
                  <c:v>359.103</c:v>
                </c:pt>
                <c:pt idx="35">
                  <c:v>358.998</c:v>
                </c:pt>
                <c:pt idx="36">
                  <c:v>359.198</c:v>
                </c:pt>
                <c:pt idx="37">
                  <c:v>359.378</c:v>
                </c:pt>
                <c:pt idx="38">
                  <c:v>359.388</c:v>
                </c:pt>
                <c:pt idx="39">
                  <c:v>358.708</c:v>
                </c:pt>
                <c:pt idx="40">
                  <c:v>359.618</c:v>
                </c:pt>
                <c:pt idx="41">
                  <c:v>359.598</c:v>
                </c:pt>
                <c:pt idx="42">
                  <c:v>359.738</c:v>
                </c:pt>
                <c:pt idx="43">
                  <c:v>359.728</c:v>
                </c:pt>
                <c:pt idx="44">
                  <c:v>359.928</c:v>
                </c:pt>
                <c:pt idx="45">
                  <c:v>360.058</c:v>
                </c:pt>
                <c:pt idx="46">
                  <c:v>360.218</c:v>
                </c:pt>
                <c:pt idx="47">
                  <c:v>360.008</c:v>
                </c:pt>
                <c:pt idx="48">
                  <c:v>359.968</c:v>
                </c:pt>
                <c:pt idx="49">
                  <c:v>359.778</c:v>
                </c:pt>
                <c:pt idx="50">
                  <c:v>359.818</c:v>
                </c:pt>
                <c:pt idx="51">
                  <c:v>359.938</c:v>
                </c:pt>
                <c:pt idx="52">
                  <c:v>360.048</c:v>
                </c:pt>
                <c:pt idx="53">
                  <c:v>360.108</c:v>
                </c:pt>
                <c:pt idx="54">
                  <c:v>359.998</c:v>
                </c:pt>
                <c:pt idx="55">
                  <c:v>359.798</c:v>
                </c:pt>
                <c:pt idx="56">
                  <c:v>359.788</c:v>
                </c:pt>
                <c:pt idx="57">
                  <c:v>359.668</c:v>
                </c:pt>
                <c:pt idx="58">
                  <c:v>359.178</c:v>
                </c:pt>
                <c:pt idx="59">
                  <c:v>358.988</c:v>
                </c:pt>
                <c:pt idx="60">
                  <c:v>359.013</c:v>
                </c:pt>
                <c:pt idx="61">
                  <c:v>358.958</c:v>
                </c:pt>
                <c:pt idx="62">
                  <c:v>358.968</c:v>
                </c:pt>
                <c:pt idx="63">
                  <c:v>359.118</c:v>
                </c:pt>
                <c:pt idx="64">
                  <c:v>359.128</c:v>
                </c:pt>
                <c:pt idx="65">
                  <c:v>359.258</c:v>
                </c:pt>
                <c:pt idx="66">
                  <c:v>359.368</c:v>
                </c:pt>
                <c:pt idx="67">
                  <c:v>358.933</c:v>
                </c:pt>
                <c:pt idx="68">
                  <c:v>358.658</c:v>
                </c:pt>
                <c:pt idx="69">
                  <c:v>358.098</c:v>
                </c:pt>
                <c:pt idx="70">
                  <c:v>358.328</c:v>
                </c:pt>
                <c:pt idx="71">
                  <c:v>358.318</c:v>
                </c:pt>
                <c:pt idx="72">
                  <c:v>358.563</c:v>
                </c:pt>
                <c:pt idx="73">
                  <c:v>358.613</c:v>
                </c:pt>
                <c:pt idx="74">
                  <c:v>358.878</c:v>
                </c:pt>
                <c:pt idx="75">
                  <c:v>359.188</c:v>
                </c:pt>
                <c:pt idx="76">
                  <c:v>359.128</c:v>
                </c:pt>
                <c:pt idx="77">
                  <c:v>358.973</c:v>
                </c:pt>
                <c:pt idx="78">
                  <c:v>358.228</c:v>
                </c:pt>
                <c:pt idx="79">
                  <c:v>358.293</c:v>
                </c:pt>
                <c:pt idx="80">
                  <c:v>358.393</c:v>
                </c:pt>
                <c:pt idx="81">
                  <c:v>358.768</c:v>
                </c:pt>
                <c:pt idx="82">
                  <c:v>358.703</c:v>
                </c:pt>
                <c:pt idx="83">
                  <c:v>358.853</c:v>
                </c:pt>
                <c:pt idx="84">
                  <c:v>358.723</c:v>
                </c:pt>
                <c:pt idx="85">
                  <c:v>358.878</c:v>
                </c:pt>
                <c:pt idx="86">
                  <c:v>358.908</c:v>
                </c:pt>
                <c:pt idx="87">
                  <c:v>358.828</c:v>
                </c:pt>
                <c:pt idx="88">
                  <c:v>358.938</c:v>
                </c:pt>
                <c:pt idx="89">
                  <c:v>358.768</c:v>
                </c:pt>
                <c:pt idx="90">
                  <c:v>358.478</c:v>
                </c:pt>
                <c:pt idx="91">
                  <c:v>358.368</c:v>
                </c:pt>
                <c:pt idx="92">
                  <c:v>358.448</c:v>
                </c:pt>
                <c:pt idx="93">
                  <c:v>358.598</c:v>
                </c:pt>
                <c:pt idx="94">
                  <c:v>358.698</c:v>
                </c:pt>
                <c:pt idx="95">
                  <c:v>358.708</c:v>
                </c:pt>
                <c:pt idx="96">
                  <c:v>358.978</c:v>
                </c:pt>
                <c:pt idx="97">
                  <c:v>359.148</c:v>
                </c:pt>
                <c:pt idx="98">
                  <c:v>358.988</c:v>
                </c:pt>
                <c:pt idx="99">
                  <c:v>358.768</c:v>
                </c:pt>
                <c:pt idx="100">
                  <c:v>358.598</c:v>
                </c:pt>
                <c:pt idx="101">
                  <c:v>358.698</c:v>
                </c:pt>
                <c:pt idx="102">
                  <c:v>357.998</c:v>
                </c:pt>
                <c:pt idx="103">
                  <c:v>358.088</c:v>
                </c:pt>
                <c:pt idx="104">
                  <c:v>358.168</c:v>
                </c:pt>
                <c:pt idx="105">
                  <c:v>358.248</c:v>
                </c:pt>
                <c:pt idx="106">
                  <c:v>358.448</c:v>
                </c:pt>
                <c:pt idx="107">
                  <c:v>358.418</c:v>
                </c:pt>
                <c:pt idx="108">
                  <c:v>358.323</c:v>
                </c:pt>
                <c:pt idx="109">
                  <c:v>358.648</c:v>
                </c:pt>
                <c:pt idx="110">
                  <c:v>357.908</c:v>
                </c:pt>
                <c:pt idx="111">
                  <c:v>358.488</c:v>
                </c:pt>
                <c:pt idx="112">
                  <c:v>358.438</c:v>
                </c:pt>
                <c:pt idx="113">
                  <c:v>358.698</c:v>
                </c:pt>
                <c:pt idx="114">
                  <c:v>358.468</c:v>
                </c:pt>
                <c:pt idx="115">
                  <c:v>358.568</c:v>
                </c:pt>
                <c:pt idx="116">
                  <c:v>357.368</c:v>
                </c:pt>
                <c:pt idx="117">
                  <c:v>357.278</c:v>
                </c:pt>
                <c:pt idx="118">
                  <c:v>358.368</c:v>
                </c:pt>
                <c:pt idx="119">
                  <c:v>358.198</c:v>
                </c:pt>
                <c:pt idx="120">
                  <c:v>357.638</c:v>
                </c:pt>
                <c:pt idx="121">
                  <c:v>358.088</c:v>
                </c:pt>
                <c:pt idx="122">
                  <c:v>357.718</c:v>
                </c:pt>
                <c:pt idx="123">
                  <c:v>358.068</c:v>
                </c:pt>
                <c:pt idx="124">
                  <c:v>356.918</c:v>
                </c:pt>
                <c:pt idx="125">
                  <c:v>357.248</c:v>
                </c:pt>
                <c:pt idx="126">
                  <c:v>356.888</c:v>
                </c:pt>
                <c:pt idx="127">
                  <c:v>356.968</c:v>
                </c:pt>
                <c:pt idx="128">
                  <c:v>356.618</c:v>
                </c:pt>
                <c:pt idx="129">
                  <c:v>358.018</c:v>
                </c:pt>
                <c:pt idx="130">
                  <c:v>357.768</c:v>
                </c:pt>
                <c:pt idx="131">
                  <c:v>357.498</c:v>
                </c:pt>
                <c:pt idx="132">
                  <c:v>357.018</c:v>
                </c:pt>
                <c:pt idx="133">
                  <c:v>357.368</c:v>
                </c:pt>
                <c:pt idx="134">
                  <c:v>357.308</c:v>
                </c:pt>
                <c:pt idx="135">
                  <c:v>357.818</c:v>
                </c:pt>
                <c:pt idx="136">
                  <c:v>357.668</c:v>
                </c:pt>
                <c:pt idx="137">
                  <c:v>358.058</c:v>
                </c:pt>
                <c:pt idx="138">
                  <c:v>357.798</c:v>
                </c:pt>
                <c:pt idx="139">
                  <c:v>358.218</c:v>
                </c:pt>
                <c:pt idx="140">
                  <c:v>358.468</c:v>
                </c:pt>
                <c:pt idx="141">
                  <c:v>358.408</c:v>
                </c:pt>
                <c:pt idx="142">
                  <c:v>358.318</c:v>
                </c:pt>
                <c:pt idx="143">
                  <c:v>358.298</c:v>
                </c:pt>
                <c:pt idx="144">
                  <c:v>358.368</c:v>
                </c:pt>
                <c:pt idx="145">
                  <c:v>358.448</c:v>
                </c:pt>
                <c:pt idx="146">
                  <c:v>357.968</c:v>
                </c:pt>
                <c:pt idx="147">
                  <c:v>358.078</c:v>
                </c:pt>
                <c:pt idx="148">
                  <c:v>358.318</c:v>
                </c:pt>
                <c:pt idx="149">
                  <c:v>358.528</c:v>
                </c:pt>
                <c:pt idx="150">
                  <c:v>358.368</c:v>
                </c:pt>
                <c:pt idx="151">
                  <c:v>358.288</c:v>
                </c:pt>
                <c:pt idx="152">
                  <c:v>358.238</c:v>
                </c:pt>
                <c:pt idx="153">
                  <c:v>358.528</c:v>
                </c:pt>
                <c:pt idx="154">
                  <c:v>357.968</c:v>
                </c:pt>
                <c:pt idx="155">
                  <c:v>358.238</c:v>
                </c:pt>
                <c:pt idx="156">
                  <c:v>357.398</c:v>
                </c:pt>
                <c:pt idx="157">
                  <c:v>357.648</c:v>
                </c:pt>
                <c:pt idx="158">
                  <c:v>357.898</c:v>
                </c:pt>
                <c:pt idx="159">
                  <c:v>358.088</c:v>
                </c:pt>
                <c:pt idx="160">
                  <c:v>358.518</c:v>
                </c:pt>
                <c:pt idx="161">
                  <c:v>358.358</c:v>
                </c:pt>
                <c:pt idx="162">
                  <c:v>358.258</c:v>
                </c:pt>
                <c:pt idx="163">
                  <c:v>358.058</c:v>
                </c:pt>
                <c:pt idx="164">
                  <c:v>358.568</c:v>
                </c:pt>
                <c:pt idx="165">
                  <c:v>358.418</c:v>
                </c:pt>
                <c:pt idx="166">
                  <c:v>358.108</c:v>
                </c:pt>
                <c:pt idx="167">
                  <c:v>361.168</c:v>
                </c:pt>
                <c:pt idx="168">
                  <c:v>358.268</c:v>
                </c:pt>
                <c:pt idx="169">
                  <c:v>358.368</c:v>
                </c:pt>
                <c:pt idx="170">
                  <c:v>358.428</c:v>
                </c:pt>
                <c:pt idx="171">
                  <c:v>358.598</c:v>
                </c:pt>
                <c:pt idx="172">
                  <c:v>358.848</c:v>
                </c:pt>
                <c:pt idx="173">
                  <c:v>357.848</c:v>
                </c:pt>
                <c:pt idx="174">
                  <c:v>358.018</c:v>
                </c:pt>
                <c:pt idx="175">
                  <c:v>357.778</c:v>
                </c:pt>
                <c:pt idx="176">
                  <c:v>357.588</c:v>
                </c:pt>
                <c:pt idx="177">
                  <c:v>357.348</c:v>
                </c:pt>
                <c:pt idx="178">
                  <c:v>357.488</c:v>
                </c:pt>
                <c:pt idx="179">
                  <c:v>356.678</c:v>
                </c:pt>
                <c:pt idx="180">
                  <c:v>357.168</c:v>
                </c:pt>
                <c:pt idx="181">
                  <c:v>356.958</c:v>
                </c:pt>
                <c:pt idx="182">
                  <c:v>356.898</c:v>
                </c:pt>
                <c:pt idx="183">
                  <c:v>356.618</c:v>
                </c:pt>
                <c:pt idx="184">
                  <c:v>356.688</c:v>
                </c:pt>
                <c:pt idx="185">
                  <c:v>356.818</c:v>
                </c:pt>
                <c:pt idx="186">
                  <c:v>357.068</c:v>
                </c:pt>
                <c:pt idx="187">
                  <c:v>357.018</c:v>
                </c:pt>
                <c:pt idx="188">
                  <c:v>357.218</c:v>
                </c:pt>
                <c:pt idx="189">
                  <c:v>357.668</c:v>
                </c:pt>
                <c:pt idx="190">
                  <c:v>357.748</c:v>
                </c:pt>
                <c:pt idx="191">
                  <c:v>356.998</c:v>
                </c:pt>
                <c:pt idx="192">
                  <c:v>357.398</c:v>
                </c:pt>
                <c:pt idx="193">
                  <c:v>357.388</c:v>
                </c:pt>
                <c:pt idx="194">
                  <c:v>357.568</c:v>
                </c:pt>
                <c:pt idx="195">
                  <c:v>357.798</c:v>
                </c:pt>
                <c:pt idx="196">
                  <c:v>356.438</c:v>
                </c:pt>
                <c:pt idx="197">
                  <c:v>356.908</c:v>
                </c:pt>
                <c:pt idx="198">
                  <c:v>356.668</c:v>
                </c:pt>
                <c:pt idx="199">
                  <c:v>356.158</c:v>
                </c:pt>
                <c:pt idx="200">
                  <c:v>357.918</c:v>
                </c:pt>
                <c:pt idx="201">
                  <c:v>358.268</c:v>
                </c:pt>
                <c:pt idx="202">
                  <c:v>357.838</c:v>
                </c:pt>
                <c:pt idx="203">
                  <c:v>357.848</c:v>
                </c:pt>
                <c:pt idx="204">
                  <c:v>357.838</c:v>
                </c:pt>
                <c:pt idx="205">
                  <c:v>357.308</c:v>
                </c:pt>
                <c:pt idx="206">
                  <c:v>357.318</c:v>
                </c:pt>
                <c:pt idx="207">
                  <c:v>357.608</c:v>
                </c:pt>
                <c:pt idx="208">
                  <c:v>356.808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2616-2-0109'!$A$3:$A$211</c:f>
              <c:strCache>
                <c:ptCount val="209"/>
                <c:pt idx="0">
                  <c:v>36207</c:v>
                </c:pt>
                <c:pt idx="1">
                  <c:v>36264</c:v>
                </c:pt>
                <c:pt idx="2">
                  <c:v>36323</c:v>
                </c:pt>
                <c:pt idx="3">
                  <c:v>36448</c:v>
                </c:pt>
                <c:pt idx="4">
                  <c:v>36511</c:v>
                </c:pt>
                <c:pt idx="5">
                  <c:v>36571</c:v>
                </c:pt>
                <c:pt idx="6">
                  <c:v>36631</c:v>
                </c:pt>
                <c:pt idx="7">
                  <c:v>36693</c:v>
                </c:pt>
                <c:pt idx="8">
                  <c:v>36754</c:v>
                </c:pt>
                <c:pt idx="9">
                  <c:v>36815</c:v>
                </c:pt>
                <c:pt idx="10">
                  <c:v>36875.62152777778</c:v>
                </c:pt>
                <c:pt idx="11">
                  <c:v>36937.524305555555</c:v>
                </c:pt>
                <c:pt idx="12">
                  <c:v>36998.538194444445</c:v>
                </c:pt>
                <c:pt idx="13">
                  <c:v>37057.53055555555</c:v>
                </c:pt>
                <c:pt idx="14">
                  <c:v>37117.52638888889</c:v>
                </c:pt>
                <c:pt idx="15">
                  <c:v>37180.49513888889</c:v>
                </c:pt>
                <c:pt idx="16">
                  <c:v>37247.600694444445</c:v>
                </c:pt>
                <c:pt idx="17">
                  <c:v>37305.48888888889</c:v>
                </c:pt>
                <c:pt idx="18">
                  <c:v>37362.54861111111</c:v>
                </c:pt>
                <c:pt idx="19">
                  <c:v>37390.532638888886</c:v>
                </c:pt>
                <c:pt idx="20">
                  <c:v>37425.51180555556</c:v>
                </c:pt>
                <c:pt idx="21">
                  <c:v>37453.51180555556</c:v>
                </c:pt>
                <c:pt idx="22">
                  <c:v>37481.555555555555</c:v>
                </c:pt>
                <c:pt idx="23">
                  <c:v>37508.475694444445</c:v>
                </c:pt>
                <c:pt idx="24">
                  <c:v>37537.470138888886</c:v>
                </c:pt>
                <c:pt idx="25">
                  <c:v>37573.47361111111</c:v>
                </c:pt>
                <c:pt idx="26">
                  <c:v>37600.51527777778</c:v>
                </c:pt>
                <c:pt idx="27">
                  <c:v>37643.68402777778</c:v>
                </c:pt>
                <c:pt idx="28">
                  <c:v>37676.53472222222</c:v>
                </c:pt>
                <c:pt idx="29">
                  <c:v>37703.51736111111</c:v>
                </c:pt>
                <c:pt idx="30">
                  <c:v>37735.569444444445</c:v>
                </c:pt>
                <c:pt idx="31">
                  <c:v>37764.51388888889</c:v>
                </c:pt>
                <c:pt idx="32">
                  <c:v>37787.5</c:v>
                </c:pt>
                <c:pt idx="33">
                  <c:v>37815.52777777778</c:v>
                </c:pt>
                <c:pt idx="34">
                  <c:v>37851.86875</c:v>
                </c:pt>
                <c:pt idx="35">
                  <c:v>37877.520833333336</c:v>
                </c:pt>
                <c:pt idx="36">
                  <c:v>37920.524305555555</c:v>
                </c:pt>
                <c:pt idx="37">
                  <c:v>37940.510416666664</c:v>
                </c:pt>
                <c:pt idx="38">
                  <c:v>37962.48611111111</c:v>
                </c:pt>
                <c:pt idx="39">
                  <c:v>38005.48263888889</c:v>
                </c:pt>
                <c:pt idx="40">
                  <c:v>38032.493055555555</c:v>
                </c:pt>
                <c:pt idx="41">
                  <c:v>38060.47222222222</c:v>
                </c:pt>
                <c:pt idx="42">
                  <c:v>38086.48611111111</c:v>
                </c:pt>
                <c:pt idx="43">
                  <c:v>38116.53125</c:v>
                </c:pt>
                <c:pt idx="44">
                  <c:v>38151.50347222222</c:v>
                </c:pt>
                <c:pt idx="45">
                  <c:v>38179.479166666664</c:v>
                </c:pt>
                <c:pt idx="46">
                  <c:v>38211.70138888889</c:v>
                </c:pt>
                <c:pt idx="47">
                  <c:v>38241.743055555555</c:v>
                </c:pt>
                <c:pt idx="48">
                  <c:v>38269.725694444445</c:v>
                </c:pt>
                <c:pt idx="49">
                  <c:v>38297.458333333336</c:v>
                </c:pt>
                <c:pt idx="50">
                  <c:v>38324.743055555555</c:v>
                </c:pt>
                <c:pt idx="51">
                  <c:v>38360.729166666664</c:v>
                </c:pt>
                <c:pt idx="52">
                  <c:v>38396.458333333336</c:v>
                </c:pt>
                <c:pt idx="53">
                  <c:v>38424.48611111111</c:v>
                </c:pt>
                <c:pt idx="54">
                  <c:v>38452.53472222222</c:v>
                </c:pt>
                <c:pt idx="55">
                  <c:v>38480.47638888889</c:v>
                </c:pt>
                <c:pt idx="56">
                  <c:v>38514.74652777778</c:v>
                </c:pt>
                <c:pt idx="57">
                  <c:v>38541.70486111111</c:v>
                </c:pt>
                <c:pt idx="58">
                  <c:v>38575.71527777778</c:v>
                </c:pt>
                <c:pt idx="59">
                  <c:v>38604.68541666667</c:v>
                </c:pt>
                <c:pt idx="60">
                  <c:v>38632.717361111114</c:v>
                </c:pt>
                <c:pt idx="61">
                  <c:v>38661.770833333336</c:v>
                </c:pt>
                <c:pt idx="62">
                  <c:v>38691.51736111111</c:v>
                </c:pt>
                <c:pt idx="63">
                  <c:v>38730.652083333334</c:v>
                </c:pt>
                <c:pt idx="64">
                  <c:v>38758.740277777775</c:v>
                </c:pt>
                <c:pt idx="65">
                  <c:v>38786.75069444445</c:v>
                </c:pt>
                <c:pt idx="66">
                  <c:v>38814.67638888889</c:v>
                </c:pt>
                <c:pt idx="67">
                  <c:v>38878.78472222222</c:v>
                </c:pt>
                <c:pt idx="68">
                  <c:v>38938.680555555555</c:v>
                </c:pt>
                <c:pt idx="69">
                  <c:v>38969.697916666664</c:v>
                </c:pt>
                <c:pt idx="70">
                  <c:v>39010.73472222222</c:v>
                </c:pt>
                <c:pt idx="71">
                  <c:v>39031.74930555555</c:v>
                </c:pt>
                <c:pt idx="72">
                  <c:v>39102.65277777778</c:v>
                </c:pt>
                <c:pt idx="73">
                  <c:v>39129.72361111111</c:v>
                </c:pt>
                <c:pt idx="74">
                  <c:v>39157.74513888889</c:v>
                </c:pt>
                <c:pt idx="75">
                  <c:v>39213.722916666666</c:v>
                </c:pt>
                <c:pt idx="76">
                  <c:v>39241.68402777778</c:v>
                </c:pt>
                <c:pt idx="77">
                  <c:v>39269.74375</c:v>
                </c:pt>
                <c:pt idx="78">
                  <c:v>39334.736805555556</c:v>
                </c:pt>
                <c:pt idx="79">
                  <c:v>39365.71944444445</c:v>
                </c:pt>
                <c:pt idx="80">
                  <c:v>39400.68541666667</c:v>
                </c:pt>
                <c:pt idx="81">
                  <c:v>39426.54861111111</c:v>
                </c:pt>
                <c:pt idx="82">
                  <c:v>39458.72222222222</c:v>
                </c:pt>
                <c:pt idx="83">
                  <c:v>39493.68263888889</c:v>
                </c:pt>
                <c:pt idx="84">
                  <c:v>39522.72152777778</c:v>
                </c:pt>
                <c:pt idx="85">
                  <c:v>39549.70486111111</c:v>
                </c:pt>
                <c:pt idx="86">
                  <c:v>39579.46111111111</c:v>
                </c:pt>
                <c:pt idx="87">
                  <c:v>39618.53055555555</c:v>
                </c:pt>
                <c:pt idx="88">
                  <c:v>39647.739583333336</c:v>
                </c:pt>
                <c:pt idx="89">
                  <c:v>39681.782638888886</c:v>
                </c:pt>
                <c:pt idx="90">
                  <c:v>39711.78125</c:v>
                </c:pt>
                <c:pt idx="91">
                  <c:v>39731.73541666667</c:v>
                </c:pt>
                <c:pt idx="92">
                  <c:v>39775.527083333334</c:v>
                </c:pt>
                <c:pt idx="93">
                  <c:v>39795.44513888889</c:v>
                </c:pt>
                <c:pt idx="94">
                  <c:v>39837.70138888889</c:v>
                </c:pt>
                <c:pt idx="95">
                  <c:v>39866.65625</c:v>
                </c:pt>
                <c:pt idx="96">
                  <c:v>39887.51388888889</c:v>
                </c:pt>
                <c:pt idx="97">
                  <c:v>39913.79791666667</c:v>
                </c:pt>
                <c:pt idx="98">
                  <c:v>39950.478472222225</c:v>
                </c:pt>
                <c:pt idx="99">
                  <c:v>39978.459027777775</c:v>
                </c:pt>
                <c:pt idx="100">
                  <c:v>40005.731944444444</c:v>
                </c:pt>
                <c:pt idx="101">
                  <c:v>40048.725694444445</c:v>
                </c:pt>
                <c:pt idx="102">
                  <c:v>40077.72708333333</c:v>
                </c:pt>
                <c:pt idx="103">
                  <c:v>40102.63680555556</c:v>
                </c:pt>
                <c:pt idx="104">
                  <c:v>40132.48541666667</c:v>
                </c:pt>
                <c:pt idx="105">
                  <c:v>40160.46041666667</c:v>
                </c:pt>
                <c:pt idx="106">
                  <c:v>40201.77013888889</c:v>
                </c:pt>
                <c:pt idx="107">
                  <c:v>40235.65625</c:v>
                </c:pt>
                <c:pt idx="108">
                  <c:v>40256.70138888889</c:v>
                </c:pt>
                <c:pt idx="109">
                  <c:v>40284.68958333333</c:v>
                </c:pt>
                <c:pt idx="110">
                  <c:v>40316.74652777778</c:v>
                </c:pt>
                <c:pt idx="111">
                  <c:v>40350.81041666667</c:v>
                </c:pt>
                <c:pt idx="112">
                  <c:v>40381.813888888886</c:v>
                </c:pt>
                <c:pt idx="113">
                  <c:v>40407.669444444444</c:v>
                </c:pt>
                <c:pt idx="114">
                  <c:v>40437.754166666666</c:v>
                </c:pt>
                <c:pt idx="115">
                  <c:v>40724.46875</c:v>
                </c:pt>
                <c:pt idx="116">
                  <c:v>40744.39236111111</c:v>
                </c:pt>
                <c:pt idx="117">
                  <c:v>40763.447916666664</c:v>
                </c:pt>
                <c:pt idx="118">
                  <c:v>40813.493055555555</c:v>
                </c:pt>
                <c:pt idx="119">
                  <c:v>40834.520833333336</c:v>
                </c:pt>
                <c:pt idx="120">
                  <c:v>40857.5</c:v>
                </c:pt>
                <c:pt idx="121">
                  <c:v>40886.52777777778</c:v>
                </c:pt>
                <c:pt idx="122">
                  <c:v>40886.52777777778</c:v>
                </c:pt>
                <c:pt idx="123">
                  <c:v>40920.43402777778</c:v>
                </c:pt>
                <c:pt idx="124">
                  <c:v>40962.59722222222</c:v>
                </c:pt>
                <c:pt idx="125">
                  <c:v>40977.479166666664</c:v>
                </c:pt>
                <c:pt idx="126">
                  <c:v>41001.538194444445</c:v>
                </c:pt>
                <c:pt idx="127">
                  <c:v>41037.59722222222</c:v>
                </c:pt>
                <c:pt idx="128">
                  <c:v>41065.520833333336</c:v>
                </c:pt>
                <c:pt idx="129">
                  <c:v>41100.45138888889</c:v>
                </c:pt>
                <c:pt idx="130">
                  <c:v>41129.416666666664</c:v>
                </c:pt>
                <c:pt idx="131">
                  <c:v>41158.36111111111</c:v>
                </c:pt>
                <c:pt idx="132">
                  <c:v>41190.350694444445</c:v>
                </c:pt>
                <c:pt idx="133">
                  <c:v>41225.458333333336</c:v>
                </c:pt>
                <c:pt idx="134">
                  <c:v>41253.59722222222</c:v>
                </c:pt>
                <c:pt idx="135">
                  <c:v>41285.51388888889</c:v>
                </c:pt>
                <c:pt idx="136">
                  <c:v>41317.427083333336</c:v>
                </c:pt>
                <c:pt idx="137">
                  <c:v>41351.54861111111</c:v>
                </c:pt>
                <c:pt idx="138">
                  <c:v>41382.52777777778</c:v>
                </c:pt>
                <c:pt idx="139">
                  <c:v>41403.5</c:v>
                </c:pt>
                <c:pt idx="140">
                  <c:v>41450.46527777778</c:v>
                </c:pt>
                <c:pt idx="141">
                  <c:v>41466.5625</c:v>
                </c:pt>
                <c:pt idx="142">
                  <c:v>41492.510416666664</c:v>
                </c:pt>
                <c:pt idx="143">
                  <c:v>41523.427083333336</c:v>
                </c:pt>
                <c:pt idx="144">
                  <c:v>41569.57638888889</c:v>
                </c:pt>
                <c:pt idx="145">
                  <c:v>41600.57638888889</c:v>
                </c:pt>
                <c:pt idx="146">
                  <c:v>41620.54513888889</c:v>
                </c:pt>
                <c:pt idx="147">
                  <c:v>41667.43402777778</c:v>
                </c:pt>
                <c:pt idx="148">
                  <c:v>41697.479166666664</c:v>
                </c:pt>
                <c:pt idx="149">
                  <c:v>41716.53472222222</c:v>
                </c:pt>
                <c:pt idx="150">
                  <c:v>41757.53125</c:v>
                </c:pt>
                <c:pt idx="151">
                  <c:v>41774.5</c:v>
                </c:pt>
                <c:pt idx="152">
                  <c:v>41807.447916666664</c:v>
                </c:pt>
                <c:pt idx="153">
                  <c:v>41834.447916666664</c:v>
                </c:pt>
                <c:pt idx="154">
                  <c:v>41876.572916666664</c:v>
                </c:pt>
                <c:pt idx="155">
                  <c:v>41886.583333333336</c:v>
                </c:pt>
                <c:pt idx="156">
                  <c:v>41939.44097222222</c:v>
                </c:pt>
                <c:pt idx="157">
                  <c:v>41971.583333333336</c:v>
                </c:pt>
                <c:pt idx="158">
                  <c:v>42033.51736111111</c:v>
                </c:pt>
                <c:pt idx="159">
                  <c:v>42062.572916666664</c:v>
                </c:pt>
                <c:pt idx="160">
                  <c:v>42094.46527777778</c:v>
                </c:pt>
                <c:pt idx="161">
                  <c:v>42124.395833333336</c:v>
                </c:pt>
                <c:pt idx="162">
                  <c:v>42150.430555555555</c:v>
                </c:pt>
                <c:pt idx="163">
                  <c:v>42173.541666666664</c:v>
                </c:pt>
                <c:pt idx="164">
                  <c:v>42247.47222222222</c:v>
                </c:pt>
                <c:pt idx="165">
                  <c:v>42277.37291666667</c:v>
                </c:pt>
                <c:pt idx="166">
                  <c:v>42307.5</c:v>
                </c:pt>
                <c:pt idx="167">
                  <c:v>42334.381944444445</c:v>
                </c:pt>
                <c:pt idx="168">
                  <c:v>42361.42361111111</c:v>
                </c:pt>
                <c:pt idx="169">
                  <c:v>42395.569444444445</c:v>
                </c:pt>
                <c:pt idx="170">
                  <c:v>42429.54861111111</c:v>
                </c:pt>
                <c:pt idx="171">
                  <c:v>42486.75</c:v>
                </c:pt>
                <c:pt idx="172">
                  <c:v>42611.59930555556</c:v>
                </c:pt>
                <c:pt idx="173">
                  <c:v>42713.51111111111</c:v>
                </c:pt>
                <c:pt idx="174">
                  <c:v>42821.42361111111</c:v>
                </c:pt>
                <c:pt idx="175">
                  <c:v>42832.47222222222</c:v>
                </c:pt>
                <c:pt idx="176">
                  <c:v>42836.4375</c:v>
                </c:pt>
                <c:pt idx="177">
                  <c:v>42871.50833333333</c:v>
                </c:pt>
                <c:pt idx="178">
                  <c:v>42895.381944444445</c:v>
                </c:pt>
                <c:pt idx="179">
                  <c:v>42927.44097222222</c:v>
                </c:pt>
                <c:pt idx="180">
                  <c:v>42955.43402777778</c:v>
                </c:pt>
                <c:pt idx="181">
                  <c:v>43006.381944444445</c:v>
                </c:pt>
                <c:pt idx="182">
                  <c:v>43014.48263888889</c:v>
                </c:pt>
                <c:pt idx="183">
                  <c:v>43056</c:v>
                </c:pt>
                <c:pt idx="184">
                  <c:v>43087.45486111111</c:v>
                </c:pt>
                <c:pt idx="185">
                  <c:v>43111.45486111111</c:v>
                </c:pt>
                <c:pt idx="186">
                  <c:v>43137.51388888889</c:v>
                </c:pt>
                <c:pt idx="187">
                  <c:v>43175.45138888889</c:v>
                </c:pt>
                <c:pt idx="188">
                  <c:v>43207.40277777778</c:v>
                </c:pt>
                <c:pt idx="189">
                  <c:v>43241.51736111111</c:v>
                </c:pt>
                <c:pt idx="190">
                  <c:v>43276.47222222222</c:v>
                </c:pt>
                <c:pt idx="191">
                  <c:v>43525.55763888889</c:v>
                </c:pt>
                <c:pt idx="192">
                  <c:v>43546.48263888889</c:v>
                </c:pt>
                <c:pt idx="193">
                  <c:v>43584.45486111111</c:v>
                </c:pt>
                <c:pt idx="194">
                  <c:v>43615.541666666664</c:v>
                </c:pt>
                <c:pt idx="195">
                  <c:v>43633.40972222222</c:v>
                </c:pt>
                <c:pt idx="196">
                  <c:v>43871.770833333336</c:v>
                </c:pt>
                <c:pt idx="197">
                  <c:v>43895.663194444445</c:v>
                </c:pt>
                <c:pt idx="198">
                  <c:v>43949.5625</c:v>
                </c:pt>
                <c:pt idx="199">
                  <c:v>43970.447916666664</c:v>
                </c:pt>
                <c:pt idx="200">
                  <c:v>43991.333333333336</c:v>
                </c:pt>
                <c:pt idx="201">
                  <c:v>44026.350694444445</c:v>
                </c:pt>
                <c:pt idx="202">
                  <c:v>44067.375</c:v>
                </c:pt>
                <c:pt idx="203">
                  <c:v>44104.34027777778</c:v>
                </c:pt>
                <c:pt idx="204">
                  <c:v>44119.666666666664</c:v>
                </c:pt>
                <c:pt idx="205">
                  <c:v>44153.72222222222</c:v>
                </c:pt>
                <c:pt idx="206">
                  <c:v>44179.35763888889</c:v>
                </c:pt>
                <c:pt idx="207">
                  <c:v>44204.413194444445</c:v>
                </c:pt>
                <c:pt idx="208">
                  <c:v>44204.413194444445</c:v>
                </c:pt>
              </c:strCache>
            </c:strRef>
          </c:xVal>
          <c:yVal>
            <c:numRef>
              <c:f>'PA 2616-2-0109'!$O$3:$O$211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2616-2-0109'!$A$3:$A$211</c:f>
              <c:strCache>
                <c:ptCount val="209"/>
                <c:pt idx="0">
                  <c:v>36207</c:v>
                </c:pt>
                <c:pt idx="1">
                  <c:v>36264</c:v>
                </c:pt>
                <c:pt idx="2">
                  <c:v>36323</c:v>
                </c:pt>
                <c:pt idx="3">
                  <c:v>36448</c:v>
                </c:pt>
                <c:pt idx="4">
                  <c:v>36511</c:v>
                </c:pt>
                <c:pt idx="5">
                  <c:v>36571</c:v>
                </c:pt>
                <c:pt idx="6">
                  <c:v>36631</c:v>
                </c:pt>
                <c:pt idx="7">
                  <c:v>36693</c:v>
                </c:pt>
                <c:pt idx="8">
                  <c:v>36754</c:v>
                </c:pt>
                <c:pt idx="9">
                  <c:v>36815</c:v>
                </c:pt>
                <c:pt idx="10">
                  <c:v>36875.62152777778</c:v>
                </c:pt>
                <c:pt idx="11">
                  <c:v>36937.524305555555</c:v>
                </c:pt>
                <c:pt idx="12">
                  <c:v>36998.538194444445</c:v>
                </c:pt>
                <c:pt idx="13">
                  <c:v>37057.53055555555</c:v>
                </c:pt>
                <c:pt idx="14">
                  <c:v>37117.52638888889</c:v>
                </c:pt>
                <c:pt idx="15">
                  <c:v>37180.49513888889</c:v>
                </c:pt>
                <c:pt idx="16">
                  <c:v>37247.600694444445</c:v>
                </c:pt>
                <c:pt idx="17">
                  <c:v>37305.48888888889</c:v>
                </c:pt>
                <c:pt idx="18">
                  <c:v>37362.54861111111</c:v>
                </c:pt>
                <c:pt idx="19">
                  <c:v>37390.532638888886</c:v>
                </c:pt>
                <c:pt idx="20">
                  <c:v>37425.51180555556</c:v>
                </c:pt>
                <c:pt idx="21">
                  <c:v>37453.51180555556</c:v>
                </c:pt>
                <c:pt idx="22">
                  <c:v>37481.555555555555</c:v>
                </c:pt>
                <c:pt idx="23">
                  <c:v>37508.475694444445</c:v>
                </c:pt>
                <c:pt idx="24">
                  <c:v>37537.470138888886</c:v>
                </c:pt>
                <c:pt idx="25">
                  <c:v>37573.47361111111</c:v>
                </c:pt>
                <c:pt idx="26">
                  <c:v>37600.51527777778</c:v>
                </c:pt>
                <c:pt idx="27">
                  <c:v>37643.68402777778</c:v>
                </c:pt>
                <c:pt idx="28">
                  <c:v>37676.53472222222</c:v>
                </c:pt>
                <c:pt idx="29">
                  <c:v>37703.51736111111</c:v>
                </c:pt>
                <c:pt idx="30">
                  <c:v>37735.569444444445</c:v>
                </c:pt>
                <c:pt idx="31">
                  <c:v>37764.51388888889</c:v>
                </c:pt>
                <c:pt idx="32">
                  <c:v>37787.5</c:v>
                </c:pt>
                <c:pt idx="33">
                  <c:v>37815.52777777778</c:v>
                </c:pt>
                <c:pt idx="34">
                  <c:v>37851.86875</c:v>
                </c:pt>
                <c:pt idx="35">
                  <c:v>37877.520833333336</c:v>
                </c:pt>
                <c:pt idx="36">
                  <c:v>37920.524305555555</c:v>
                </c:pt>
                <c:pt idx="37">
                  <c:v>37940.510416666664</c:v>
                </c:pt>
                <c:pt idx="38">
                  <c:v>37962.48611111111</c:v>
                </c:pt>
                <c:pt idx="39">
                  <c:v>38005.48263888889</c:v>
                </c:pt>
                <c:pt idx="40">
                  <c:v>38032.493055555555</c:v>
                </c:pt>
                <c:pt idx="41">
                  <c:v>38060.47222222222</c:v>
                </c:pt>
                <c:pt idx="42">
                  <c:v>38086.48611111111</c:v>
                </c:pt>
                <c:pt idx="43">
                  <c:v>38116.53125</c:v>
                </c:pt>
                <c:pt idx="44">
                  <c:v>38151.50347222222</c:v>
                </c:pt>
                <c:pt idx="45">
                  <c:v>38179.479166666664</c:v>
                </c:pt>
                <c:pt idx="46">
                  <c:v>38211.70138888889</c:v>
                </c:pt>
                <c:pt idx="47">
                  <c:v>38241.743055555555</c:v>
                </c:pt>
                <c:pt idx="48">
                  <c:v>38269.725694444445</c:v>
                </c:pt>
                <c:pt idx="49">
                  <c:v>38297.458333333336</c:v>
                </c:pt>
                <c:pt idx="50">
                  <c:v>38324.743055555555</c:v>
                </c:pt>
                <c:pt idx="51">
                  <c:v>38360.729166666664</c:v>
                </c:pt>
                <c:pt idx="52">
                  <c:v>38396.458333333336</c:v>
                </c:pt>
                <c:pt idx="53">
                  <c:v>38424.48611111111</c:v>
                </c:pt>
                <c:pt idx="54">
                  <c:v>38452.53472222222</c:v>
                </c:pt>
                <c:pt idx="55">
                  <c:v>38480.47638888889</c:v>
                </c:pt>
                <c:pt idx="56">
                  <c:v>38514.74652777778</c:v>
                </c:pt>
                <c:pt idx="57">
                  <c:v>38541.70486111111</c:v>
                </c:pt>
                <c:pt idx="58">
                  <c:v>38575.71527777778</c:v>
                </c:pt>
                <c:pt idx="59">
                  <c:v>38604.68541666667</c:v>
                </c:pt>
                <c:pt idx="60">
                  <c:v>38632.717361111114</c:v>
                </c:pt>
                <c:pt idx="61">
                  <c:v>38661.770833333336</c:v>
                </c:pt>
                <c:pt idx="62">
                  <c:v>38691.51736111111</c:v>
                </c:pt>
                <c:pt idx="63">
                  <c:v>38730.652083333334</c:v>
                </c:pt>
                <c:pt idx="64">
                  <c:v>38758.740277777775</c:v>
                </c:pt>
                <c:pt idx="65">
                  <c:v>38786.75069444445</c:v>
                </c:pt>
                <c:pt idx="66">
                  <c:v>38814.67638888889</c:v>
                </c:pt>
                <c:pt idx="67">
                  <c:v>38878.78472222222</c:v>
                </c:pt>
                <c:pt idx="68">
                  <c:v>38938.680555555555</c:v>
                </c:pt>
                <c:pt idx="69">
                  <c:v>38969.697916666664</c:v>
                </c:pt>
                <c:pt idx="70">
                  <c:v>39010.73472222222</c:v>
                </c:pt>
                <c:pt idx="71">
                  <c:v>39031.74930555555</c:v>
                </c:pt>
                <c:pt idx="72">
                  <c:v>39102.65277777778</c:v>
                </c:pt>
                <c:pt idx="73">
                  <c:v>39129.72361111111</c:v>
                </c:pt>
                <c:pt idx="74">
                  <c:v>39157.74513888889</c:v>
                </c:pt>
                <c:pt idx="75">
                  <c:v>39213.722916666666</c:v>
                </c:pt>
                <c:pt idx="76">
                  <c:v>39241.68402777778</c:v>
                </c:pt>
                <c:pt idx="77">
                  <c:v>39269.74375</c:v>
                </c:pt>
                <c:pt idx="78">
                  <c:v>39334.736805555556</c:v>
                </c:pt>
                <c:pt idx="79">
                  <c:v>39365.71944444445</c:v>
                </c:pt>
                <c:pt idx="80">
                  <c:v>39400.68541666667</c:v>
                </c:pt>
                <c:pt idx="81">
                  <c:v>39426.54861111111</c:v>
                </c:pt>
                <c:pt idx="82">
                  <c:v>39458.72222222222</c:v>
                </c:pt>
                <c:pt idx="83">
                  <c:v>39493.68263888889</c:v>
                </c:pt>
                <c:pt idx="84">
                  <c:v>39522.72152777778</c:v>
                </c:pt>
                <c:pt idx="85">
                  <c:v>39549.70486111111</c:v>
                </c:pt>
                <c:pt idx="86">
                  <c:v>39579.46111111111</c:v>
                </c:pt>
                <c:pt idx="87">
                  <c:v>39618.53055555555</c:v>
                </c:pt>
                <c:pt idx="88">
                  <c:v>39647.739583333336</c:v>
                </c:pt>
                <c:pt idx="89">
                  <c:v>39681.782638888886</c:v>
                </c:pt>
                <c:pt idx="90">
                  <c:v>39711.78125</c:v>
                </c:pt>
                <c:pt idx="91">
                  <c:v>39731.73541666667</c:v>
                </c:pt>
                <c:pt idx="92">
                  <c:v>39775.527083333334</c:v>
                </c:pt>
                <c:pt idx="93">
                  <c:v>39795.44513888889</c:v>
                </c:pt>
                <c:pt idx="94">
                  <c:v>39837.70138888889</c:v>
                </c:pt>
                <c:pt idx="95">
                  <c:v>39866.65625</c:v>
                </c:pt>
                <c:pt idx="96">
                  <c:v>39887.51388888889</c:v>
                </c:pt>
                <c:pt idx="97">
                  <c:v>39913.79791666667</c:v>
                </c:pt>
                <c:pt idx="98">
                  <c:v>39950.478472222225</c:v>
                </c:pt>
                <c:pt idx="99">
                  <c:v>39978.459027777775</c:v>
                </c:pt>
                <c:pt idx="100">
                  <c:v>40005.731944444444</c:v>
                </c:pt>
                <c:pt idx="101">
                  <c:v>40048.725694444445</c:v>
                </c:pt>
                <c:pt idx="102">
                  <c:v>40077.72708333333</c:v>
                </c:pt>
                <c:pt idx="103">
                  <c:v>40102.63680555556</c:v>
                </c:pt>
                <c:pt idx="104">
                  <c:v>40132.48541666667</c:v>
                </c:pt>
                <c:pt idx="105">
                  <c:v>40160.46041666667</c:v>
                </c:pt>
                <c:pt idx="106">
                  <c:v>40201.77013888889</c:v>
                </c:pt>
                <c:pt idx="107">
                  <c:v>40235.65625</c:v>
                </c:pt>
                <c:pt idx="108">
                  <c:v>40256.70138888889</c:v>
                </c:pt>
                <c:pt idx="109">
                  <c:v>40284.68958333333</c:v>
                </c:pt>
                <c:pt idx="110">
                  <c:v>40316.74652777778</c:v>
                </c:pt>
                <c:pt idx="111">
                  <c:v>40350.81041666667</c:v>
                </c:pt>
                <c:pt idx="112">
                  <c:v>40381.813888888886</c:v>
                </c:pt>
                <c:pt idx="113">
                  <c:v>40407.669444444444</c:v>
                </c:pt>
                <c:pt idx="114">
                  <c:v>40437.754166666666</c:v>
                </c:pt>
                <c:pt idx="115">
                  <c:v>40724.46875</c:v>
                </c:pt>
                <c:pt idx="116">
                  <c:v>40744.39236111111</c:v>
                </c:pt>
                <c:pt idx="117">
                  <c:v>40763.447916666664</c:v>
                </c:pt>
                <c:pt idx="118">
                  <c:v>40813.493055555555</c:v>
                </c:pt>
                <c:pt idx="119">
                  <c:v>40834.520833333336</c:v>
                </c:pt>
                <c:pt idx="120">
                  <c:v>40857.5</c:v>
                </c:pt>
                <c:pt idx="121">
                  <c:v>40886.52777777778</c:v>
                </c:pt>
                <c:pt idx="122">
                  <c:v>40886.52777777778</c:v>
                </c:pt>
                <c:pt idx="123">
                  <c:v>40920.43402777778</c:v>
                </c:pt>
                <c:pt idx="124">
                  <c:v>40962.59722222222</c:v>
                </c:pt>
                <c:pt idx="125">
                  <c:v>40977.479166666664</c:v>
                </c:pt>
                <c:pt idx="126">
                  <c:v>41001.538194444445</c:v>
                </c:pt>
                <c:pt idx="127">
                  <c:v>41037.59722222222</c:v>
                </c:pt>
                <c:pt idx="128">
                  <c:v>41065.520833333336</c:v>
                </c:pt>
                <c:pt idx="129">
                  <c:v>41100.45138888889</c:v>
                </c:pt>
                <c:pt idx="130">
                  <c:v>41129.416666666664</c:v>
                </c:pt>
                <c:pt idx="131">
                  <c:v>41158.36111111111</c:v>
                </c:pt>
                <c:pt idx="132">
                  <c:v>41190.350694444445</c:v>
                </c:pt>
                <c:pt idx="133">
                  <c:v>41225.458333333336</c:v>
                </c:pt>
                <c:pt idx="134">
                  <c:v>41253.59722222222</c:v>
                </c:pt>
                <c:pt idx="135">
                  <c:v>41285.51388888889</c:v>
                </c:pt>
                <c:pt idx="136">
                  <c:v>41317.427083333336</c:v>
                </c:pt>
                <c:pt idx="137">
                  <c:v>41351.54861111111</c:v>
                </c:pt>
                <c:pt idx="138">
                  <c:v>41382.52777777778</c:v>
                </c:pt>
                <c:pt idx="139">
                  <c:v>41403.5</c:v>
                </c:pt>
                <c:pt idx="140">
                  <c:v>41450.46527777778</c:v>
                </c:pt>
                <c:pt idx="141">
                  <c:v>41466.5625</c:v>
                </c:pt>
                <c:pt idx="142">
                  <c:v>41492.510416666664</c:v>
                </c:pt>
                <c:pt idx="143">
                  <c:v>41523.427083333336</c:v>
                </c:pt>
                <c:pt idx="144">
                  <c:v>41569.57638888889</c:v>
                </c:pt>
                <c:pt idx="145">
                  <c:v>41600.57638888889</c:v>
                </c:pt>
                <c:pt idx="146">
                  <c:v>41620.54513888889</c:v>
                </c:pt>
                <c:pt idx="147">
                  <c:v>41667.43402777778</c:v>
                </c:pt>
                <c:pt idx="148">
                  <c:v>41697.479166666664</c:v>
                </c:pt>
                <c:pt idx="149">
                  <c:v>41716.53472222222</c:v>
                </c:pt>
                <c:pt idx="150">
                  <c:v>41757.53125</c:v>
                </c:pt>
                <c:pt idx="151">
                  <c:v>41774.5</c:v>
                </c:pt>
                <c:pt idx="152">
                  <c:v>41807.447916666664</c:v>
                </c:pt>
                <c:pt idx="153">
                  <c:v>41834.447916666664</c:v>
                </c:pt>
                <c:pt idx="154">
                  <c:v>41876.572916666664</c:v>
                </c:pt>
                <c:pt idx="155">
                  <c:v>41886.583333333336</c:v>
                </c:pt>
                <c:pt idx="156">
                  <c:v>41939.44097222222</c:v>
                </c:pt>
                <c:pt idx="157">
                  <c:v>41971.583333333336</c:v>
                </c:pt>
                <c:pt idx="158">
                  <c:v>42033.51736111111</c:v>
                </c:pt>
                <c:pt idx="159">
                  <c:v>42062.572916666664</c:v>
                </c:pt>
                <c:pt idx="160">
                  <c:v>42094.46527777778</c:v>
                </c:pt>
                <c:pt idx="161">
                  <c:v>42124.395833333336</c:v>
                </c:pt>
                <c:pt idx="162">
                  <c:v>42150.430555555555</c:v>
                </c:pt>
                <c:pt idx="163">
                  <c:v>42173.541666666664</c:v>
                </c:pt>
                <c:pt idx="164">
                  <c:v>42247.47222222222</c:v>
                </c:pt>
                <c:pt idx="165">
                  <c:v>42277.37291666667</c:v>
                </c:pt>
                <c:pt idx="166">
                  <c:v>42307.5</c:v>
                </c:pt>
                <c:pt idx="167">
                  <c:v>42334.381944444445</c:v>
                </c:pt>
                <c:pt idx="168">
                  <c:v>42361.42361111111</c:v>
                </c:pt>
                <c:pt idx="169">
                  <c:v>42395.569444444445</c:v>
                </c:pt>
                <c:pt idx="170">
                  <c:v>42429.54861111111</c:v>
                </c:pt>
                <c:pt idx="171">
                  <c:v>42486.75</c:v>
                </c:pt>
                <c:pt idx="172">
                  <c:v>42611.59930555556</c:v>
                </c:pt>
                <c:pt idx="173">
                  <c:v>42713.51111111111</c:v>
                </c:pt>
                <c:pt idx="174">
                  <c:v>42821.42361111111</c:v>
                </c:pt>
                <c:pt idx="175">
                  <c:v>42832.47222222222</c:v>
                </c:pt>
                <c:pt idx="176">
                  <c:v>42836.4375</c:v>
                </c:pt>
                <c:pt idx="177">
                  <c:v>42871.50833333333</c:v>
                </c:pt>
                <c:pt idx="178">
                  <c:v>42895.381944444445</c:v>
                </c:pt>
                <c:pt idx="179">
                  <c:v>42927.44097222222</c:v>
                </c:pt>
                <c:pt idx="180">
                  <c:v>42955.43402777778</c:v>
                </c:pt>
                <c:pt idx="181">
                  <c:v>43006.381944444445</c:v>
                </c:pt>
                <c:pt idx="182">
                  <c:v>43014.48263888889</c:v>
                </c:pt>
                <c:pt idx="183">
                  <c:v>43056</c:v>
                </c:pt>
                <c:pt idx="184">
                  <c:v>43087.45486111111</c:v>
                </c:pt>
                <c:pt idx="185">
                  <c:v>43111.45486111111</c:v>
                </c:pt>
                <c:pt idx="186">
                  <c:v>43137.51388888889</c:v>
                </c:pt>
                <c:pt idx="187">
                  <c:v>43175.45138888889</c:v>
                </c:pt>
                <c:pt idx="188">
                  <c:v>43207.40277777778</c:v>
                </c:pt>
                <c:pt idx="189">
                  <c:v>43241.51736111111</c:v>
                </c:pt>
                <c:pt idx="190">
                  <c:v>43276.47222222222</c:v>
                </c:pt>
                <c:pt idx="191">
                  <c:v>43525.55763888889</c:v>
                </c:pt>
                <c:pt idx="192">
                  <c:v>43546.48263888889</c:v>
                </c:pt>
                <c:pt idx="193">
                  <c:v>43584.45486111111</c:v>
                </c:pt>
                <c:pt idx="194">
                  <c:v>43615.541666666664</c:v>
                </c:pt>
                <c:pt idx="195">
                  <c:v>43633.40972222222</c:v>
                </c:pt>
                <c:pt idx="196">
                  <c:v>43871.770833333336</c:v>
                </c:pt>
                <c:pt idx="197">
                  <c:v>43895.663194444445</c:v>
                </c:pt>
                <c:pt idx="198">
                  <c:v>43949.5625</c:v>
                </c:pt>
                <c:pt idx="199">
                  <c:v>43970.447916666664</c:v>
                </c:pt>
                <c:pt idx="200">
                  <c:v>43991.333333333336</c:v>
                </c:pt>
                <c:pt idx="201">
                  <c:v>44026.350694444445</c:v>
                </c:pt>
                <c:pt idx="202">
                  <c:v>44067.375</c:v>
                </c:pt>
                <c:pt idx="203">
                  <c:v>44104.34027777778</c:v>
                </c:pt>
                <c:pt idx="204">
                  <c:v>44119.666666666664</c:v>
                </c:pt>
                <c:pt idx="205">
                  <c:v>44153.72222222222</c:v>
                </c:pt>
                <c:pt idx="206">
                  <c:v>44179.35763888889</c:v>
                </c:pt>
                <c:pt idx="207">
                  <c:v>44204.413194444445</c:v>
                </c:pt>
                <c:pt idx="208">
                  <c:v>44204.413194444445</c:v>
                </c:pt>
              </c:strCache>
            </c:strRef>
          </c:xVal>
          <c:yVal>
            <c:numRef>
              <c:f>'PA 2616-2-0109'!$R$3:$R$211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2616-2-0109'!$A$3:$A$211</c:f>
              <c:strCache>
                <c:ptCount val="209"/>
                <c:pt idx="0">
                  <c:v>36207</c:v>
                </c:pt>
                <c:pt idx="1">
                  <c:v>36264</c:v>
                </c:pt>
                <c:pt idx="2">
                  <c:v>36323</c:v>
                </c:pt>
                <c:pt idx="3">
                  <c:v>36448</c:v>
                </c:pt>
                <c:pt idx="4">
                  <c:v>36511</c:v>
                </c:pt>
                <c:pt idx="5">
                  <c:v>36571</c:v>
                </c:pt>
                <c:pt idx="6">
                  <c:v>36631</c:v>
                </c:pt>
                <c:pt idx="7">
                  <c:v>36693</c:v>
                </c:pt>
                <c:pt idx="8">
                  <c:v>36754</c:v>
                </c:pt>
                <c:pt idx="9">
                  <c:v>36815</c:v>
                </c:pt>
                <c:pt idx="10">
                  <c:v>36875.62152777778</c:v>
                </c:pt>
                <c:pt idx="11">
                  <c:v>36937.524305555555</c:v>
                </c:pt>
                <c:pt idx="12">
                  <c:v>36998.538194444445</c:v>
                </c:pt>
                <c:pt idx="13">
                  <c:v>37057.53055555555</c:v>
                </c:pt>
                <c:pt idx="14">
                  <c:v>37117.52638888889</c:v>
                </c:pt>
                <c:pt idx="15">
                  <c:v>37180.49513888889</c:v>
                </c:pt>
                <c:pt idx="16">
                  <c:v>37247.600694444445</c:v>
                </c:pt>
                <c:pt idx="17">
                  <c:v>37305.48888888889</c:v>
                </c:pt>
                <c:pt idx="18">
                  <c:v>37362.54861111111</c:v>
                </c:pt>
                <c:pt idx="19">
                  <c:v>37390.532638888886</c:v>
                </c:pt>
                <c:pt idx="20">
                  <c:v>37425.51180555556</c:v>
                </c:pt>
                <c:pt idx="21">
                  <c:v>37453.51180555556</c:v>
                </c:pt>
                <c:pt idx="22">
                  <c:v>37481.555555555555</c:v>
                </c:pt>
                <c:pt idx="23">
                  <c:v>37508.475694444445</c:v>
                </c:pt>
                <c:pt idx="24">
                  <c:v>37537.470138888886</c:v>
                </c:pt>
                <c:pt idx="25">
                  <c:v>37573.47361111111</c:v>
                </c:pt>
                <c:pt idx="26">
                  <c:v>37600.51527777778</c:v>
                </c:pt>
                <c:pt idx="27">
                  <c:v>37643.68402777778</c:v>
                </c:pt>
                <c:pt idx="28">
                  <c:v>37676.53472222222</c:v>
                </c:pt>
                <c:pt idx="29">
                  <c:v>37703.51736111111</c:v>
                </c:pt>
                <c:pt idx="30">
                  <c:v>37735.569444444445</c:v>
                </c:pt>
                <c:pt idx="31">
                  <c:v>37764.51388888889</c:v>
                </c:pt>
                <c:pt idx="32">
                  <c:v>37787.5</c:v>
                </c:pt>
                <c:pt idx="33">
                  <c:v>37815.52777777778</c:v>
                </c:pt>
                <c:pt idx="34">
                  <c:v>37851.86875</c:v>
                </c:pt>
                <c:pt idx="35">
                  <c:v>37877.520833333336</c:v>
                </c:pt>
                <c:pt idx="36">
                  <c:v>37920.524305555555</c:v>
                </c:pt>
                <c:pt idx="37">
                  <c:v>37940.510416666664</c:v>
                </c:pt>
                <c:pt idx="38">
                  <c:v>37962.48611111111</c:v>
                </c:pt>
                <c:pt idx="39">
                  <c:v>38005.48263888889</c:v>
                </c:pt>
                <c:pt idx="40">
                  <c:v>38032.493055555555</c:v>
                </c:pt>
                <c:pt idx="41">
                  <c:v>38060.47222222222</c:v>
                </c:pt>
                <c:pt idx="42">
                  <c:v>38086.48611111111</c:v>
                </c:pt>
                <c:pt idx="43">
                  <c:v>38116.53125</c:v>
                </c:pt>
                <c:pt idx="44">
                  <c:v>38151.50347222222</c:v>
                </c:pt>
                <c:pt idx="45">
                  <c:v>38179.479166666664</c:v>
                </c:pt>
                <c:pt idx="46">
                  <c:v>38211.70138888889</c:v>
                </c:pt>
                <c:pt idx="47">
                  <c:v>38241.743055555555</c:v>
                </c:pt>
                <c:pt idx="48">
                  <c:v>38269.725694444445</c:v>
                </c:pt>
                <c:pt idx="49">
                  <c:v>38297.458333333336</c:v>
                </c:pt>
                <c:pt idx="50">
                  <c:v>38324.743055555555</c:v>
                </c:pt>
                <c:pt idx="51">
                  <c:v>38360.729166666664</c:v>
                </c:pt>
                <c:pt idx="52">
                  <c:v>38396.458333333336</c:v>
                </c:pt>
                <c:pt idx="53">
                  <c:v>38424.48611111111</c:v>
                </c:pt>
                <c:pt idx="54">
                  <c:v>38452.53472222222</c:v>
                </c:pt>
                <c:pt idx="55">
                  <c:v>38480.47638888889</c:v>
                </c:pt>
                <c:pt idx="56">
                  <c:v>38514.74652777778</c:v>
                </c:pt>
                <c:pt idx="57">
                  <c:v>38541.70486111111</c:v>
                </c:pt>
                <c:pt idx="58">
                  <c:v>38575.71527777778</c:v>
                </c:pt>
                <c:pt idx="59">
                  <c:v>38604.68541666667</c:v>
                </c:pt>
                <c:pt idx="60">
                  <c:v>38632.717361111114</c:v>
                </c:pt>
                <c:pt idx="61">
                  <c:v>38661.770833333336</c:v>
                </c:pt>
                <c:pt idx="62">
                  <c:v>38691.51736111111</c:v>
                </c:pt>
                <c:pt idx="63">
                  <c:v>38730.652083333334</c:v>
                </c:pt>
                <c:pt idx="64">
                  <c:v>38758.740277777775</c:v>
                </c:pt>
                <c:pt idx="65">
                  <c:v>38786.75069444445</c:v>
                </c:pt>
                <c:pt idx="66">
                  <c:v>38814.67638888889</c:v>
                </c:pt>
                <c:pt idx="67">
                  <c:v>38878.78472222222</c:v>
                </c:pt>
                <c:pt idx="68">
                  <c:v>38938.680555555555</c:v>
                </c:pt>
                <c:pt idx="69">
                  <c:v>38969.697916666664</c:v>
                </c:pt>
                <c:pt idx="70">
                  <c:v>39010.73472222222</c:v>
                </c:pt>
                <c:pt idx="71">
                  <c:v>39031.74930555555</c:v>
                </c:pt>
                <c:pt idx="72">
                  <c:v>39102.65277777778</c:v>
                </c:pt>
                <c:pt idx="73">
                  <c:v>39129.72361111111</c:v>
                </c:pt>
                <c:pt idx="74">
                  <c:v>39157.74513888889</c:v>
                </c:pt>
                <c:pt idx="75">
                  <c:v>39213.722916666666</c:v>
                </c:pt>
                <c:pt idx="76">
                  <c:v>39241.68402777778</c:v>
                </c:pt>
                <c:pt idx="77">
                  <c:v>39269.74375</c:v>
                </c:pt>
                <c:pt idx="78">
                  <c:v>39334.736805555556</c:v>
                </c:pt>
                <c:pt idx="79">
                  <c:v>39365.71944444445</c:v>
                </c:pt>
                <c:pt idx="80">
                  <c:v>39400.68541666667</c:v>
                </c:pt>
                <c:pt idx="81">
                  <c:v>39426.54861111111</c:v>
                </c:pt>
                <c:pt idx="82">
                  <c:v>39458.72222222222</c:v>
                </c:pt>
                <c:pt idx="83">
                  <c:v>39493.68263888889</c:v>
                </c:pt>
                <c:pt idx="84">
                  <c:v>39522.72152777778</c:v>
                </c:pt>
                <c:pt idx="85">
                  <c:v>39549.70486111111</c:v>
                </c:pt>
                <c:pt idx="86">
                  <c:v>39579.46111111111</c:v>
                </c:pt>
                <c:pt idx="87">
                  <c:v>39618.53055555555</c:v>
                </c:pt>
                <c:pt idx="88">
                  <c:v>39647.739583333336</c:v>
                </c:pt>
                <c:pt idx="89">
                  <c:v>39681.782638888886</c:v>
                </c:pt>
                <c:pt idx="90">
                  <c:v>39711.78125</c:v>
                </c:pt>
                <c:pt idx="91">
                  <c:v>39731.73541666667</c:v>
                </c:pt>
                <c:pt idx="92">
                  <c:v>39775.527083333334</c:v>
                </c:pt>
                <c:pt idx="93">
                  <c:v>39795.44513888889</c:v>
                </c:pt>
                <c:pt idx="94">
                  <c:v>39837.70138888889</c:v>
                </c:pt>
                <c:pt idx="95">
                  <c:v>39866.65625</c:v>
                </c:pt>
                <c:pt idx="96">
                  <c:v>39887.51388888889</c:v>
                </c:pt>
                <c:pt idx="97">
                  <c:v>39913.79791666667</c:v>
                </c:pt>
                <c:pt idx="98">
                  <c:v>39950.478472222225</c:v>
                </c:pt>
                <c:pt idx="99">
                  <c:v>39978.459027777775</c:v>
                </c:pt>
                <c:pt idx="100">
                  <c:v>40005.731944444444</c:v>
                </c:pt>
                <c:pt idx="101">
                  <c:v>40048.725694444445</c:v>
                </c:pt>
                <c:pt idx="102">
                  <c:v>40077.72708333333</c:v>
                </c:pt>
                <c:pt idx="103">
                  <c:v>40102.63680555556</c:v>
                </c:pt>
                <c:pt idx="104">
                  <c:v>40132.48541666667</c:v>
                </c:pt>
                <c:pt idx="105">
                  <c:v>40160.46041666667</c:v>
                </c:pt>
                <c:pt idx="106">
                  <c:v>40201.77013888889</c:v>
                </c:pt>
                <c:pt idx="107">
                  <c:v>40235.65625</c:v>
                </c:pt>
                <c:pt idx="108">
                  <c:v>40256.70138888889</c:v>
                </c:pt>
                <c:pt idx="109">
                  <c:v>40284.68958333333</c:v>
                </c:pt>
                <c:pt idx="110">
                  <c:v>40316.74652777778</c:v>
                </c:pt>
                <c:pt idx="111">
                  <c:v>40350.81041666667</c:v>
                </c:pt>
                <c:pt idx="112">
                  <c:v>40381.813888888886</c:v>
                </c:pt>
                <c:pt idx="113">
                  <c:v>40407.669444444444</c:v>
                </c:pt>
                <c:pt idx="114">
                  <c:v>40437.754166666666</c:v>
                </c:pt>
                <c:pt idx="115">
                  <c:v>40724.46875</c:v>
                </c:pt>
                <c:pt idx="116">
                  <c:v>40744.39236111111</c:v>
                </c:pt>
                <c:pt idx="117">
                  <c:v>40763.447916666664</c:v>
                </c:pt>
                <c:pt idx="118">
                  <c:v>40813.493055555555</c:v>
                </c:pt>
                <c:pt idx="119">
                  <c:v>40834.520833333336</c:v>
                </c:pt>
                <c:pt idx="120">
                  <c:v>40857.5</c:v>
                </c:pt>
                <c:pt idx="121">
                  <c:v>40886.52777777778</c:v>
                </c:pt>
                <c:pt idx="122">
                  <c:v>40886.52777777778</c:v>
                </c:pt>
                <c:pt idx="123">
                  <c:v>40920.43402777778</c:v>
                </c:pt>
                <c:pt idx="124">
                  <c:v>40962.59722222222</c:v>
                </c:pt>
                <c:pt idx="125">
                  <c:v>40977.479166666664</c:v>
                </c:pt>
                <c:pt idx="126">
                  <c:v>41001.538194444445</c:v>
                </c:pt>
                <c:pt idx="127">
                  <c:v>41037.59722222222</c:v>
                </c:pt>
                <c:pt idx="128">
                  <c:v>41065.520833333336</c:v>
                </c:pt>
                <c:pt idx="129">
                  <c:v>41100.45138888889</c:v>
                </c:pt>
                <c:pt idx="130">
                  <c:v>41129.416666666664</c:v>
                </c:pt>
                <c:pt idx="131">
                  <c:v>41158.36111111111</c:v>
                </c:pt>
                <c:pt idx="132">
                  <c:v>41190.350694444445</c:v>
                </c:pt>
                <c:pt idx="133">
                  <c:v>41225.458333333336</c:v>
                </c:pt>
                <c:pt idx="134">
                  <c:v>41253.59722222222</c:v>
                </c:pt>
                <c:pt idx="135">
                  <c:v>41285.51388888889</c:v>
                </c:pt>
                <c:pt idx="136">
                  <c:v>41317.427083333336</c:v>
                </c:pt>
                <c:pt idx="137">
                  <c:v>41351.54861111111</c:v>
                </c:pt>
                <c:pt idx="138">
                  <c:v>41382.52777777778</c:v>
                </c:pt>
                <c:pt idx="139">
                  <c:v>41403.5</c:v>
                </c:pt>
                <c:pt idx="140">
                  <c:v>41450.46527777778</c:v>
                </c:pt>
                <c:pt idx="141">
                  <c:v>41466.5625</c:v>
                </c:pt>
                <c:pt idx="142">
                  <c:v>41492.510416666664</c:v>
                </c:pt>
                <c:pt idx="143">
                  <c:v>41523.427083333336</c:v>
                </c:pt>
                <c:pt idx="144">
                  <c:v>41569.57638888889</c:v>
                </c:pt>
                <c:pt idx="145">
                  <c:v>41600.57638888889</c:v>
                </c:pt>
                <c:pt idx="146">
                  <c:v>41620.54513888889</c:v>
                </c:pt>
                <c:pt idx="147">
                  <c:v>41667.43402777778</c:v>
                </c:pt>
                <c:pt idx="148">
                  <c:v>41697.479166666664</c:v>
                </c:pt>
                <c:pt idx="149">
                  <c:v>41716.53472222222</c:v>
                </c:pt>
                <c:pt idx="150">
                  <c:v>41757.53125</c:v>
                </c:pt>
                <c:pt idx="151">
                  <c:v>41774.5</c:v>
                </c:pt>
                <c:pt idx="152">
                  <c:v>41807.447916666664</c:v>
                </c:pt>
                <c:pt idx="153">
                  <c:v>41834.447916666664</c:v>
                </c:pt>
                <c:pt idx="154">
                  <c:v>41876.572916666664</c:v>
                </c:pt>
                <c:pt idx="155">
                  <c:v>41886.583333333336</c:v>
                </c:pt>
                <c:pt idx="156">
                  <c:v>41939.44097222222</c:v>
                </c:pt>
                <c:pt idx="157">
                  <c:v>41971.583333333336</c:v>
                </c:pt>
                <c:pt idx="158">
                  <c:v>42033.51736111111</c:v>
                </c:pt>
                <c:pt idx="159">
                  <c:v>42062.572916666664</c:v>
                </c:pt>
                <c:pt idx="160">
                  <c:v>42094.46527777778</c:v>
                </c:pt>
                <c:pt idx="161">
                  <c:v>42124.395833333336</c:v>
                </c:pt>
                <c:pt idx="162">
                  <c:v>42150.430555555555</c:v>
                </c:pt>
                <c:pt idx="163">
                  <c:v>42173.541666666664</c:v>
                </c:pt>
                <c:pt idx="164">
                  <c:v>42247.47222222222</c:v>
                </c:pt>
                <c:pt idx="165">
                  <c:v>42277.37291666667</c:v>
                </c:pt>
                <c:pt idx="166">
                  <c:v>42307.5</c:v>
                </c:pt>
                <c:pt idx="167">
                  <c:v>42334.381944444445</c:v>
                </c:pt>
                <c:pt idx="168">
                  <c:v>42361.42361111111</c:v>
                </c:pt>
                <c:pt idx="169">
                  <c:v>42395.569444444445</c:v>
                </c:pt>
                <c:pt idx="170">
                  <c:v>42429.54861111111</c:v>
                </c:pt>
                <c:pt idx="171">
                  <c:v>42486.75</c:v>
                </c:pt>
                <c:pt idx="172">
                  <c:v>42611.59930555556</c:v>
                </c:pt>
                <c:pt idx="173">
                  <c:v>42713.51111111111</c:v>
                </c:pt>
                <c:pt idx="174">
                  <c:v>42821.42361111111</c:v>
                </c:pt>
                <c:pt idx="175">
                  <c:v>42832.47222222222</c:v>
                </c:pt>
                <c:pt idx="176">
                  <c:v>42836.4375</c:v>
                </c:pt>
                <c:pt idx="177">
                  <c:v>42871.50833333333</c:v>
                </c:pt>
                <c:pt idx="178">
                  <c:v>42895.381944444445</c:v>
                </c:pt>
                <c:pt idx="179">
                  <c:v>42927.44097222222</c:v>
                </c:pt>
                <c:pt idx="180">
                  <c:v>42955.43402777778</c:v>
                </c:pt>
                <c:pt idx="181">
                  <c:v>43006.381944444445</c:v>
                </c:pt>
                <c:pt idx="182">
                  <c:v>43014.48263888889</c:v>
                </c:pt>
                <c:pt idx="183">
                  <c:v>43056</c:v>
                </c:pt>
                <c:pt idx="184">
                  <c:v>43087.45486111111</c:v>
                </c:pt>
                <c:pt idx="185">
                  <c:v>43111.45486111111</c:v>
                </c:pt>
                <c:pt idx="186">
                  <c:v>43137.51388888889</c:v>
                </c:pt>
                <c:pt idx="187">
                  <c:v>43175.45138888889</c:v>
                </c:pt>
                <c:pt idx="188">
                  <c:v>43207.40277777778</c:v>
                </c:pt>
                <c:pt idx="189">
                  <c:v>43241.51736111111</c:v>
                </c:pt>
                <c:pt idx="190">
                  <c:v>43276.47222222222</c:v>
                </c:pt>
                <c:pt idx="191">
                  <c:v>43525.55763888889</c:v>
                </c:pt>
                <c:pt idx="192">
                  <c:v>43546.48263888889</c:v>
                </c:pt>
                <c:pt idx="193">
                  <c:v>43584.45486111111</c:v>
                </c:pt>
                <c:pt idx="194">
                  <c:v>43615.541666666664</c:v>
                </c:pt>
                <c:pt idx="195">
                  <c:v>43633.40972222222</c:v>
                </c:pt>
                <c:pt idx="196">
                  <c:v>43871.770833333336</c:v>
                </c:pt>
                <c:pt idx="197">
                  <c:v>43895.663194444445</c:v>
                </c:pt>
                <c:pt idx="198">
                  <c:v>43949.5625</c:v>
                </c:pt>
                <c:pt idx="199">
                  <c:v>43970.447916666664</c:v>
                </c:pt>
                <c:pt idx="200">
                  <c:v>43991.333333333336</c:v>
                </c:pt>
                <c:pt idx="201">
                  <c:v>44026.350694444445</c:v>
                </c:pt>
                <c:pt idx="202">
                  <c:v>44067.375</c:v>
                </c:pt>
                <c:pt idx="203">
                  <c:v>44104.34027777778</c:v>
                </c:pt>
                <c:pt idx="204">
                  <c:v>44119.666666666664</c:v>
                </c:pt>
                <c:pt idx="205">
                  <c:v>44153.72222222222</c:v>
                </c:pt>
                <c:pt idx="206">
                  <c:v>44179.35763888889</c:v>
                </c:pt>
                <c:pt idx="207">
                  <c:v>44204.413194444445</c:v>
                </c:pt>
                <c:pt idx="208">
                  <c:v>44204.413194444445</c:v>
                </c:pt>
              </c:strCache>
            </c:strRef>
          </c:xVal>
          <c:yVal>
            <c:numRef>
              <c:f>'PA 2616-2-0109'!$S$3:$S$211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axId val="66979103"/>
        <c:axId val="65941016"/>
      </c:scatterChart>
      <c:valAx>
        <c:axId val="66979103"/>
        <c:scaling>
          <c:orientation val="minMax"/>
          <c:min val="36069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41016"/>
        <c:crosses val="autoZero"/>
        <c:crossBetween val="midCat"/>
        <c:dispUnits/>
        <c:majorUnit val="365.25"/>
        <c:minorUnit val="365.25"/>
      </c:valAx>
      <c:valAx>
        <c:axId val="65941016"/>
        <c:scaling>
          <c:orientation val="minMax"/>
          <c:min val="3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9103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2616-2-0109 (P-2 DGA PARTIDA VIRGEN DEL PILAR)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2616-2-0109'!$AD$3:$AD$14</c:f>
              <c:numCache>
                <c:ptCount val="12"/>
                <c:pt idx="0">
                  <c:v>18</c:v>
                </c:pt>
                <c:pt idx="1">
                  <c:v>15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17</c:v>
                </c:pt>
                <c:pt idx="6">
                  <c:v>21</c:v>
                </c:pt>
                <c:pt idx="7">
                  <c:v>16</c:v>
                </c:pt>
                <c:pt idx="8">
                  <c:v>21</c:v>
                </c:pt>
                <c:pt idx="9">
                  <c:v>14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</c:ser>
        <c:axId val="56598233"/>
        <c:axId val="3962205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2616-2-0109'!$AA$3:$AA$14</c:f>
              <c:numCache>
                <c:ptCount val="12"/>
                <c:pt idx="0">
                  <c:v>359.968</c:v>
                </c:pt>
                <c:pt idx="1">
                  <c:v>361.168</c:v>
                </c:pt>
                <c:pt idx="2">
                  <c:v>359.858</c:v>
                </c:pt>
                <c:pt idx="3">
                  <c:v>359.938</c:v>
                </c:pt>
                <c:pt idx="4">
                  <c:v>360.148</c:v>
                </c:pt>
                <c:pt idx="5">
                  <c:v>360.108</c:v>
                </c:pt>
                <c:pt idx="6">
                  <c:v>359.998</c:v>
                </c:pt>
                <c:pt idx="7">
                  <c:v>359.798</c:v>
                </c:pt>
                <c:pt idx="8">
                  <c:v>359.998</c:v>
                </c:pt>
                <c:pt idx="9">
                  <c:v>360.058</c:v>
                </c:pt>
                <c:pt idx="10">
                  <c:v>360.218</c:v>
                </c:pt>
                <c:pt idx="11">
                  <c:v>360.008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2616-2-0109'!$AB$3:$AB$14</c:f>
              <c:numCache>
                <c:ptCount val="12"/>
                <c:pt idx="0">
                  <c:v>356.898</c:v>
                </c:pt>
                <c:pt idx="1">
                  <c:v>356.618</c:v>
                </c:pt>
                <c:pt idx="2">
                  <c:v>356.688</c:v>
                </c:pt>
                <c:pt idx="3">
                  <c:v>356.808</c:v>
                </c:pt>
                <c:pt idx="4">
                  <c:v>356.438</c:v>
                </c:pt>
                <c:pt idx="5">
                  <c:v>356.908</c:v>
                </c:pt>
                <c:pt idx="6">
                  <c:v>356.668</c:v>
                </c:pt>
                <c:pt idx="7">
                  <c:v>356.158</c:v>
                </c:pt>
                <c:pt idx="8">
                  <c:v>356.618</c:v>
                </c:pt>
                <c:pt idx="9">
                  <c:v>356.678</c:v>
                </c:pt>
                <c:pt idx="10">
                  <c:v>357.168</c:v>
                </c:pt>
                <c:pt idx="11">
                  <c:v>356.958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2616-2-0109'!$AC$3:$AC$14</c:f>
              <c:numCache>
                <c:ptCount val="12"/>
                <c:pt idx="0">
                  <c:v>358.358</c:v>
                </c:pt>
                <c:pt idx="1">
                  <c:v>358.35566666666665</c:v>
                </c:pt>
                <c:pt idx="2">
                  <c:v>358.3652222222222</c:v>
                </c:pt>
                <c:pt idx="3">
                  <c:v>358.228625</c:v>
                </c:pt>
                <c:pt idx="4">
                  <c:v>358.5995789473684</c:v>
                </c:pt>
                <c:pt idx="5">
                  <c:v>358.31329411764705</c:v>
                </c:pt>
                <c:pt idx="6">
                  <c:v>358.54157142857144</c:v>
                </c:pt>
                <c:pt idx="7">
                  <c:v>358.28799999999995</c:v>
                </c:pt>
                <c:pt idx="8">
                  <c:v>358.6320476190476</c:v>
                </c:pt>
                <c:pt idx="9">
                  <c:v>358.5347857142857</c:v>
                </c:pt>
                <c:pt idx="10">
                  <c:v>358.5371666666667</c:v>
                </c:pt>
                <c:pt idx="11">
                  <c:v>358.29925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356.438</c:v>
                </c:pt>
                <c:pt idx="5">
                  <c:v>356.908</c:v>
                </c:pt>
                <c:pt idx="6">
                  <c:v>356.668</c:v>
                </c:pt>
                <c:pt idx="7">
                  <c:v>356.158</c:v>
                </c:pt>
                <c:pt idx="8">
                  <c:v>357.918</c:v>
                </c:pt>
                <c:pt idx="9">
                  <c:v>358.268</c:v>
                </c:pt>
                <c:pt idx="10">
                  <c:v>357.838</c:v>
                </c:pt>
                <c:pt idx="11">
                  <c:v>357.848</c:v>
                </c:pt>
              </c:numCache>
            </c:numRef>
          </c:val>
          <c:smooth val="0"/>
        </c:ser>
        <c:marker val="1"/>
        <c:axId val="21054131"/>
        <c:axId val="55269452"/>
      </c:lineChart>
      <c:catAx>
        <c:axId val="210541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9452"/>
        <c:crosses val="autoZero"/>
        <c:auto val="1"/>
        <c:lblOffset val="100"/>
        <c:tickLblSkip val="1"/>
        <c:noMultiLvlLbl val="0"/>
      </c:catAx>
      <c:valAx>
        <c:axId val="55269452"/>
        <c:scaling>
          <c:orientation val="minMax"/>
          <c:min val="3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54131"/>
        <c:crossesAt val="1"/>
        <c:crossBetween val="between"/>
        <c:dispUnits/>
        <c:minorUnit val="1"/>
      </c:valAx>
      <c:catAx>
        <c:axId val="56598233"/>
        <c:scaling>
          <c:orientation val="minMax"/>
        </c:scaling>
        <c:axPos val="b"/>
        <c:delete val="1"/>
        <c:majorTickMark val="out"/>
        <c:minorTickMark val="none"/>
        <c:tickLblPos val="none"/>
        <c:crossAx val="39622050"/>
        <c:crosses val="autoZero"/>
        <c:auto val="1"/>
        <c:lblOffset val="100"/>
        <c:tickLblSkip val="1"/>
        <c:noMultiLvlLbl val="0"/>
      </c:catAx>
      <c:valAx>
        <c:axId val="396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823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2616-2-0109 (P-2 DGA PARTIDA VIRGEN DEL PILAR)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0.32273318359144204</c:v>
                </c:pt>
                <c:pt idx="9">
                  <c:v>0.42815926139641747</c:v>
                </c:pt>
                <c:pt idx="10">
                  <c:v>0.24467437614121</c:v>
                </c:pt>
                <c:pt idx="11">
                  <c:v>0.33178005591799536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2616-2-0109'!$Z$3:$Z$14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0.061612322464487446</c:v>
                </c:pt>
                <c:pt idx="5">
                  <c:v>0.16503300660132172</c:v>
                </c:pt>
                <c:pt idx="6">
                  <c:v>0.11222244448889677</c:v>
                </c:pt>
                <c:pt idx="7">
                  <c:v>0</c:v>
                </c:pt>
                <c:pt idx="8">
                  <c:v>0.38727745549109965</c:v>
                </c:pt>
                <c:pt idx="9">
                  <c:v>0.464292858571709</c:v>
                </c:pt>
                <c:pt idx="10">
                  <c:v>0.3696739347869622</c:v>
                </c:pt>
                <c:pt idx="11">
                  <c:v>0.3718743748749778</c:v>
                </c:pt>
              </c:numCache>
            </c:numRef>
          </c:val>
        </c:ser>
        <c:axId val="27663021"/>
        <c:axId val="47640598"/>
      </c:barChart>
      <c:catAx>
        <c:axId val="2766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0598"/>
        <c:crosses val="autoZero"/>
        <c:auto val="1"/>
        <c:lblOffset val="100"/>
        <c:tickLblSkip val="1"/>
        <c:noMultiLvlLbl val="0"/>
      </c:catAx>
      <c:valAx>
        <c:axId val="476405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302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2616-2-0109 (P-2 DGA PARTIDA VIRGEN DEL PILAR)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2616-2-0109'!$A$212:$A$503</c:f>
              <c:strCache>
                <c:ptCount val="292"/>
                <c:pt idx="0">
                  <c:v>32413</c:v>
                </c:pt>
                <c:pt idx="1">
                  <c:v>32418</c:v>
                </c:pt>
                <c:pt idx="2">
                  <c:v>32430</c:v>
                </c:pt>
                <c:pt idx="3">
                  <c:v>32437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32553</c:v>
                </c:pt>
                <c:pt idx="8">
                  <c:v>32554</c:v>
                </c:pt>
                <c:pt idx="9">
                  <c:v>32568</c:v>
                </c:pt>
                <c:pt idx="10">
                  <c:v>32585</c:v>
                </c:pt>
                <c:pt idx="11">
                  <c:v>32596</c:v>
                </c:pt>
                <c:pt idx="12">
                  <c:v>32613</c:v>
                </c:pt>
                <c:pt idx="13">
                  <c:v>32625</c:v>
                </c:pt>
                <c:pt idx="14">
                  <c:v>32645</c:v>
                </c:pt>
                <c:pt idx="15">
                  <c:v>32660</c:v>
                </c:pt>
                <c:pt idx="16">
                  <c:v>32674</c:v>
                </c:pt>
                <c:pt idx="17">
                  <c:v>32692</c:v>
                </c:pt>
                <c:pt idx="18">
                  <c:v>32707</c:v>
                </c:pt>
                <c:pt idx="19">
                  <c:v>32720</c:v>
                </c:pt>
                <c:pt idx="20">
                  <c:v>32741</c:v>
                </c:pt>
                <c:pt idx="21">
                  <c:v>32756</c:v>
                </c:pt>
                <c:pt idx="22">
                  <c:v>32783</c:v>
                </c:pt>
                <c:pt idx="23">
                  <c:v>32805</c:v>
                </c:pt>
                <c:pt idx="24">
                  <c:v>32826</c:v>
                </c:pt>
                <c:pt idx="25">
                  <c:v>32853</c:v>
                </c:pt>
                <c:pt idx="26">
                  <c:v>32876</c:v>
                </c:pt>
                <c:pt idx="27">
                  <c:v>32897</c:v>
                </c:pt>
                <c:pt idx="28">
                  <c:v>32919</c:v>
                </c:pt>
                <c:pt idx="29">
                  <c:v>32939</c:v>
                </c:pt>
                <c:pt idx="30">
                  <c:v>32960</c:v>
                </c:pt>
                <c:pt idx="31">
                  <c:v>32981</c:v>
                </c:pt>
                <c:pt idx="32">
                  <c:v>33003</c:v>
                </c:pt>
                <c:pt idx="33">
                  <c:v>33034</c:v>
                </c:pt>
                <c:pt idx="34">
                  <c:v>33049</c:v>
                </c:pt>
                <c:pt idx="35">
                  <c:v>33072</c:v>
                </c:pt>
                <c:pt idx="36">
                  <c:v>33097</c:v>
                </c:pt>
                <c:pt idx="37">
                  <c:v>33124</c:v>
                </c:pt>
                <c:pt idx="38">
                  <c:v>33155</c:v>
                </c:pt>
                <c:pt idx="39">
                  <c:v>33175</c:v>
                </c:pt>
                <c:pt idx="40">
                  <c:v>33205</c:v>
                </c:pt>
                <c:pt idx="41">
                  <c:v>33225</c:v>
                </c:pt>
                <c:pt idx="42">
                  <c:v>33252</c:v>
                </c:pt>
                <c:pt idx="43">
                  <c:v>33289</c:v>
                </c:pt>
                <c:pt idx="44">
                  <c:v>33317</c:v>
                </c:pt>
                <c:pt idx="45">
                  <c:v>33352</c:v>
                </c:pt>
                <c:pt idx="46">
                  <c:v>33380</c:v>
                </c:pt>
                <c:pt idx="47">
                  <c:v>33414</c:v>
                </c:pt>
                <c:pt idx="48">
                  <c:v>33436</c:v>
                </c:pt>
                <c:pt idx="49">
                  <c:v>33497</c:v>
                </c:pt>
                <c:pt idx="50">
                  <c:v>33556</c:v>
                </c:pt>
                <c:pt idx="51">
                  <c:v>33612</c:v>
                </c:pt>
                <c:pt idx="52">
                  <c:v>33676</c:v>
                </c:pt>
                <c:pt idx="53">
                  <c:v>33739</c:v>
                </c:pt>
                <c:pt idx="54">
                  <c:v>33787</c:v>
                </c:pt>
                <c:pt idx="55">
                  <c:v>33848</c:v>
                </c:pt>
                <c:pt idx="56">
                  <c:v>33872</c:v>
                </c:pt>
                <c:pt idx="57">
                  <c:v>33906</c:v>
                </c:pt>
                <c:pt idx="58">
                  <c:v>33954</c:v>
                </c:pt>
                <c:pt idx="59">
                  <c:v>34018</c:v>
                </c:pt>
                <c:pt idx="60">
                  <c:v>34040</c:v>
                </c:pt>
                <c:pt idx="61">
                  <c:v>34083</c:v>
                </c:pt>
                <c:pt idx="62">
                  <c:v>34131</c:v>
                </c:pt>
                <c:pt idx="63">
                  <c:v>34185</c:v>
                </c:pt>
                <c:pt idx="64">
                  <c:v>34248</c:v>
                </c:pt>
                <c:pt idx="65">
                  <c:v>34314</c:v>
                </c:pt>
                <c:pt idx="66">
                  <c:v>34831</c:v>
                </c:pt>
                <c:pt idx="67">
                  <c:v>34866</c:v>
                </c:pt>
                <c:pt idx="68">
                  <c:v>34928</c:v>
                </c:pt>
                <c:pt idx="69">
                  <c:v>34987</c:v>
                </c:pt>
                <c:pt idx="70">
                  <c:v>35052</c:v>
                </c:pt>
                <c:pt idx="71">
                  <c:v>35111</c:v>
                </c:pt>
                <c:pt idx="72">
                  <c:v>35171</c:v>
                </c:pt>
                <c:pt idx="73">
                  <c:v>35230</c:v>
                </c:pt>
                <c:pt idx="74">
                  <c:v>35291</c:v>
                </c:pt>
                <c:pt idx="75">
                  <c:v>35352</c:v>
                </c:pt>
                <c:pt idx="76">
                  <c:v>35413</c:v>
                </c:pt>
                <c:pt idx="77">
                  <c:v>35476</c:v>
                </c:pt>
                <c:pt idx="78">
                  <c:v>35535</c:v>
                </c:pt>
                <c:pt idx="79">
                  <c:v>35595</c:v>
                </c:pt>
                <c:pt idx="80">
                  <c:v>35656</c:v>
                </c:pt>
                <c:pt idx="81">
                  <c:v>35718</c:v>
                </c:pt>
                <c:pt idx="82">
                  <c:v>35779</c:v>
                </c:pt>
                <c:pt idx="83">
                  <c:v>35841</c:v>
                </c:pt>
                <c:pt idx="84">
                  <c:v>35901</c:v>
                </c:pt>
                <c:pt idx="85">
                  <c:v>35961</c:v>
                </c:pt>
                <c:pt idx="86">
                  <c:v>36021</c:v>
                </c:pt>
                <c:pt idx="87">
                  <c:v>36083</c:v>
                </c:pt>
                <c:pt idx="88">
                  <c:v>36147</c:v>
                </c:pt>
                <c:pt idx="89">
                  <c:v>36207</c:v>
                </c:pt>
                <c:pt idx="90">
                  <c:v>36264</c:v>
                </c:pt>
                <c:pt idx="91">
                  <c:v>36323</c:v>
                </c:pt>
                <c:pt idx="92">
                  <c:v>36448</c:v>
                </c:pt>
                <c:pt idx="93">
                  <c:v>36511</c:v>
                </c:pt>
                <c:pt idx="94">
                  <c:v>36571</c:v>
                </c:pt>
                <c:pt idx="95">
                  <c:v>36631</c:v>
                </c:pt>
                <c:pt idx="96">
                  <c:v>36693</c:v>
                </c:pt>
                <c:pt idx="97">
                  <c:v>36754</c:v>
                </c:pt>
                <c:pt idx="98">
                  <c:v>36815</c:v>
                </c:pt>
                <c:pt idx="99">
                  <c:v>36875.618055555555</c:v>
                </c:pt>
                <c:pt idx="100">
                  <c:v>36937.520833333336</c:v>
                </c:pt>
                <c:pt idx="101">
                  <c:v>36998.53472222222</c:v>
                </c:pt>
                <c:pt idx="102">
                  <c:v>37057.53125</c:v>
                </c:pt>
                <c:pt idx="103">
                  <c:v>37117.524305555555</c:v>
                </c:pt>
                <c:pt idx="104">
                  <c:v>37180.493055555555</c:v>
                </c:pt>
                <c:pt idx="105">
                  <c:v>37247.59722222222</c:v>
                </c:pt>
                <c:pt idx="106">
                  <c:v>37305.486805555556</c:v>
                </c:pt>
                <c:pt idx="107">
                  <c:v>37362.54652777778</c:v>
                </c:pt>
                <c:pt idx="108">
                  <c:v>37390.53125</c:v>
                </c:pt>
                <c:pt idx="109">
                  <c:v>37425.510416666664</c:v>
                </c:pt>
                <c:pt idx="110">
                  <c:v>37453.510416666664</c:v>
                </c:pt>
                <c:pt idx="111">
                  <c:v>37481.55694444444</c:v>
                </c:pt>
                <c:pt idx="112">
                  <c:v>37508.479166666664</c:v>
                </c:pt>
                <c:pt idx="113">
                  <c:v>37537.46875</c:v>
                </c:pt>
                <c:pt idx="114">
                  <c:v>37573.47222222222</c:v>
                </c:pt>
                <c:pt idx="115">
                  <c:v>37600.51388888889</c:v>
                </c:pt>
                <c:pt idx="116">
                  <c:v>37643.680555555555</c:v>
                </c:pt>
                <c:pt idx="117">
                  <c:v>37676.53472222222</c:v>
                </c:pt>
                <c:pt idx="118">
                  <c:v>37703.51875</c:v>
                </c:pt>
                <c:pt idx="119">
                  <c:v>37735.56736111111</c:v>
                </c:pt>
                <c:pt idx="120">
                  <c:v>37764.51736111111</c:v>
                </c:pt>
                <c:pt idx="121">
                  <c:v>37787.5</c:v>
                </c:pt>
                <c:pt idx="122">
                  <c:v>37815.52777777778</c:v>
                </c:pt>
                <c:pt idx="123">
                  <c:v>37851.86597222222</c:v>
                </c:pt>
                <c:pt idx="124">
                  <c:v>37877.520833333336</c:v>
                </c:pt>
                <c:pt idx="125">
                  <c:v>37920.524305555555</c:v>
                </c:pt>
                <c:pt idx="126">
                  <c:v>37940.510416666664</c:v>
                </c:pt>
                <c:pt idx="127">
                  <c:v>37962.48611111111</c:v>
                </c:pt>
                <c:pt idx="128">
                  <c:v>38005.48263888889</c:v>
                </c:pt>
                <c:pt idx="129">
                  <c:v>38032.493055555555</c:v>
                </c:pt>
                <c:pt idx="130">
                  <c:v>38060.47222222222</c:v>
                </c:pt>
                <c:pt idx="131">
                  <c:v>38086.48611111111</c:v>
                </c:pt>
                <c:pt idx="132">
                  <c:v>38116.53125</c:v>
                </c:pt>
                <c:pt idx="133">
                  <c:v>38151.50347222222</c:v>
                </c:pt>
                <c:pt idx="134">
                  <c:v>38179.479166666664</c:v>
                </c:pt>
                <c:pt idx="135">
                  <c:v>38211.70138888889</c:v>
                </c:pt>
                <c:pt idx="136">
                  <c:v>38241.743055555555</c:v>
                </c:pt>
                <c:pt idx="137">
                  <c:v>38269.725694444445</c:v>
                </c:pt>
                <c:pt idx="138">
                  <c:v>38297.458333333336</c:v>
                </c:pt>
                <c:pt idx="139">
                  <c:v>38324.708333333336</c:v>
                </c:pt>
                <c:pt idx="140">
                  <c:v>38360.447916666664</c:v>
                </c:pt>
                <c:pt idx="141">
                  <c:v>38396.458333333336</c:v>
                </c:pt>
                <c:pt idx="142">
                  <c:v>38424.48611111111</c:v>
                </c:pt>
                <c:pt idx="143">
                  <c:v>38452.53472222222</c:v>
                </c:pt>
                <c:pt idx="144">
                  <c:v>38480.47638888889</c:v>
                </c:pt>
                <c:pt idx="145">
                  <c:v>38514.743055555555</c:v>
                </c:pt>
                <c:pt idx="146">
                  <c:v>38541.70486111111</c:v>
                </c:pt>
                <c:pt idx="147">
                  <c:v>38575.71527777778</c:v>
                </c:pt>
                <c:pt idx="148">
                  <c:v>38604.68541666667</c:v>
                </c:pt>
                <c:pt idx="149">
                  <c:v>38632.717361111114</c:v>
                </c:pt>
                <c:pt idx="150">
                  <c:v>38661.770833333336</c:v>
                </c:pt>
                <c:pt idx="151">
                  <c:v>38691.51736111111</c:v>
                </c:pt>
                <c:pt idx="152">
                  <c:v>38730.652083333334</c:v>
                </c:pt>
                <c:pt idx="153">
                  <c:v>38758.740277777775</c:v>
                </c:pt>
                <c:pt idx="154">
                  <c:v>38786.75069444445</c:v>
                </c:pt>
                <c:pt idx="155">
                  <c:v>38814.67638888889</c:v>
                </c:pt>
                <c:pt idx="156">
                  <c:v>38878.78472222222</c:v>
                </c:pt>
                <c:pt idx="157">
                  <c:v>38938.680555555555</c:v>
                </c:pt>
                <c:pt idx="158">
                  <c:v>38969.697916666664</c:v>
                </c:pt>
                <c:pt idx="159">
                  <c:v>39010.73472222222</c:v>
                </c:pt>
                <c:pt idx="160">
                  <c:v>39031.74930555555</c:v>
                </c:pt>
                <c:pt idx="161">
                  <c:v>39102.65277777778</c:v>
                </c:pt>
                <c:pt idx="162">
                  <c:v>39129.72361111111</c:v>
                </c:pt>
                <c:pt idx="163">
                  <c:v>39157.74513888889</c:v>
                </c:pt>
                <c:pt idx="164">
                  <c:v>39213.725</c:v>
                </c:pt>
                <c:pt idx="165">
                  <c:v>39241.68402777778</c:v>
                </c:pt>
                <c:pt idx="166">
                  <c:v>39269.74375</c:v>
                </c:pt>
                <c:pt idx="167">
                  <c:v>39334.736805555556</c:v>
                </c:pt>
                <c:pt idx="168">
                  <c:v>39365.71944444445</c:v>
                </c:pt>
                <c:pt idx="169">
                  <c:v>39400.68541666667</c:v>
                </c:pt>
                <c:pt idx="170">
                  <c:v>39426.54861111111</c:v>
                </c:pt>
                <c:pt idx="171">
                  <c:v>39458.72222222222</c:v>
                </c:pt>
                <c:pt idx="172">
                  <c:v>39493.68263888889</c:v>
                </c:pt>
                <c:pt idx="173">
                  <c:v>39522.72152777778</c:v>
                </c:pt>
                <c:pt idx="174">
                  <c:v>39549.70486111111</c:v>
                </c:pt>
                <c:pt idx="175">
                  <c:v>39579.46111111111</c:v>
                </c:pt>
                <c:pt idx="176">
                  <c:v>39618.53055555555</c:v>
                </c:pt>
                <c:pt idx="177">
                  <c:v>39647.739583333336</c:v>
                </c:pt>
                <c:pt idx="178">
                  <c:v>39681.782638888886</c:v>
                </c:pt>
                <c:pt idx="179">
                  <c:v>39711.78125</c:v>
                </c:pt>
                <c:pt idx="180">
                  <c:v>39731.73541666667</c:v>
                </c:pt>
                <c:pt idx="181">
                  <c:v>39775.527083333334</c:v>
                </c:pt>
                <c:pt idx="182">
                  <c:v>39795.416666666664</c:v>
                </c:pt>
                <c:pt idx="183">
                  <c:v>39837.70138888889</c:v>
                </c:pt>
                <c:pt idx="184">
                  <c:v>39866.65625</c:v>
                </c:pt>
                <c:pt idx="185">
                  <c:v>39887.51388888889</c:v>
                </c:pt>
                <c:pt idx="186">
                  <c:v>39913.79791666667</c:v>
                </c:pt>
                <c:pt idx="187">
                  <c:v>39950.478472222225</c:v>
                </c:pt>
                <c:pt idx="188">
                  <c:v>39978.459027777775</c:v>
                </c:pt>
                <c:pt idx="189">
                  <c:v>40005.731944444444</c:v>
                </c:pt>
                <c:pt idx="190">
                  <c:v>40048.725694444445</c:v>
                </c:pt>
                <c:pt idx="191">
                  <c:v>40077.720138888886</c:v>
                </c:pt>
                <c:pt idx="192">
                  <c:v>40102.63680555556</c:v>
                </c:pt>
                <c:pt idx="193">
                  <c:v>40132.48541666667</c:v>
                </c:pt>
                <c:pt idx="194">
                  <c:v>40160.46041666667</c:v>
                </c:pt>
                <c:pt idx="195">
                  <c:v>40201.76944444444</c:v>
                </c:pt>
                <c:pt idx="196">
                  <c:v>40235.65416666667</c:v>
                </c:pt>
                <c:pt idx="197">
                  <c:v>40256.7</c:v>
                </c:pt>
                <c:pt idx="198">
                  <c:v>40284.688888888886</c:v>
                </c:pt>
                <c:pt idx="199">
                  <c:v>40316.74652777778</c:v>
                </c:pt>
                <c:pt idx="200">
                  <c:v>40350.81041666667</c:v>
                </c:pt>
                <c:pt idx="201">
                  <c:v>40381.813888888886</c:v>
                </c:pt>
                <c:pt idx="202">
                  <c:v>40407.669444444444</c:v>
                </c:pt>
                <c:pt idx="203">
                  <c:v>40437.754166666666</c:v>
                </c:pt>
                <c:pt idx="204">
                  <c:v>40724.46875</c:v>
                </c:pt>
                <c:pt idx="205">
                  <c:v>40813.493055555555</c:v>
                </c:pt>
                <c:pt idx="206">
                  <c:v>40834.520833333336</c:v>
                </c:pt>
                <c:pt idx="207">
                  <c:v>40857.5</c:v>
                </c:pt>
                <c:pt idx="208">
                  <c:v>40920.43402777778</c:v>
                </c:pt>
                <c:pt idx="209">
                  <c:v>40962.59722222222</c:v>
                </c:pt>
                <c:pt idx="210">
                  <c:v>40977.479166666664</c:v>
                </c:pt>
                <c:pt idx="211">
                  <c:v>41001.53472222222</c:v>
                </c:pt>
                <c:pt idx="212">
                  <c:v>41037.59722222222</c:v>
                </c:pt>
                <c:pt idx="213">
                  <c:v>41065.520833333336</c:v>
                </c:pt>
                <c:pt idx="214">
                  <c:v>41100.45138888889</c:v>
                </c:pt>
                <c:pt idx="215">
                  <c:v>41129.416666666664</c:v>
                </c:pt>
                <c:pt idx="216">
                  <c:v>41158.36111111111</c:v>
                </c:pt>
                <c:pt idx="217">
                  <c:v>41190.350694444445</c:v>
                </c:pt>
                <c:pt idx="218">
                  <c:v>41225.458333333336</c:v>
                </c:pt>
                <c:pt idx="219">
                  <c:v>41253.59722222222</c:v>
                </c:pt>
                <c:pt idx="220">
                  <c:v>41285.51388888889</c:v>
                </c:pt>
                <c:pt idx="221">
                  <c:v>41317.427083333336</c:v>
                </c:pt>
                <c:pt idx="222">
                  <c:v>41351.54861111111</c:v>
                </c:pt>
                <c:pt idx="223">
                  <c:v>41382.52777777778</c:v>
                </c:pt>
                <c:pt idx="224">
                  <c:v>41403.5</c:v>
                </c:pt>
                <c:pt idx="225">
                  <c:v>41450.46527777778</c:v>
                </c:pt>
                <c:pt idx="226">
                  <c:v>41466.5625</c:v>
                </c:pt>
                <c:pt idx="227">
                  <c:v>41492.510416666664</c:v>
                </c:pt>
                <c:pt idx="228">
                  <c:v>41523.427083333336</c:v>
                </c:pt>
                <c:pt idx="229">
                  <c:v>41569.57638888889</c:v>
                </c:pt>
                <c:pt idx="230">
                  <c:v>41600.57638888889</c:v>
                </c:pt>
                <c:pt idx="231">
                  <c:v>41620.54513888889</c:v>
                </c:pt>
                <c:pt idx="232">
                  <c:v>41667.43402777778</c:v>
                </c:pt>
                <c:pt idx="233">
                  <c:v>41697.479166666664</c:v>
                </c:pt>
                <c:pt idx="234">
                  <c:v>41716.53472222222</c:v>
                </c:pt>
                <c:pt idx="235">
                  <c:v>41757.53125</c:v>
                </c:pt>
                <c:pt idx="236">
                  <c:v>41774.5</c:v>
                </c:pt>
                <c:pt idx="237">
                  <c:v>41807.447916666664</c:v>
                </c:pt>
                <c:pt idx="238">
                  <c:v>41834.447916666664</c:v>
                </c:pt>
                <c:pt idx="239">
                  <c:v>41876.572916666664</c:v>
                </c:pt>
                <c:pt idx="240">
                  <c:v>41886.583333333336</c:v>
                </c:pt>
                <c:pt idx="241">
                  <c:v>41939.44097222222</c:v>
                </c:pt>
                <c:pt idx="242">
                  <c:v>41971.583333333336</c:v>
                </c:pt>
                <c:pt idx="243">
                  <c:v>42033.51736111111</c:v>
                </c:pt>
                <c:pt idx="244">
                  <c:v>42062.572916666664</c:v>
                </c:pt>
                <c:pt idx="245">
                  <c:v>42094.46527777778</c:v>
                </c:pt>
                <c:pt idx="246">
                  <c:v>42124.395833333336</c:v>
                </c:pt>
                <c:pt idx="247">
                  <c:v>42150.430555555555</c:v>
                </c:pt>
                <c:pt idx="248">
                  <c:v>42173.541666666664</c:v>
                </c:pt>
                <c:pt idx="249">
                  <c:v>42247.47222222222</c:v>
                </c:pt>
                <c:pt idx="250">
                  <c:v>42277.37152777778</c:v>
                </c:pt>
                <c:pt idx="251">
                  <c:v>42307.5</c:v>
                </c:pt>
                <c:pt idx="252">
                  <c:v>42334.381944444445</c:v>
                </c:pt>
                <c:pt idx="253">
                  <c:v>42361.42361111111</c:v>
                </c:pt>
                <c:pt idx="254">
                  <c:v>42395.569444444445</c:v>
                </c:pt>
                <c:pt idx="255">
                  <c:v>42429.54861111111</c:v>
                </c:pt>
                <c:pt idx="256">
                  <c:v>42486.74652777778</c:v>
                </c:pt>
                <c:pt idx="257">
                  <c:v>42611.59722222222</c:v>
                </c:pt>
                <c:pt idx="258">
                  <c:v>42713.50833333333</c:v>
                </c:pt>
                <c:pt idx="259">
                  <c:v>42821.427083333336</c:v>
                </c:pt>
                <c:pt idx="260">
                  <c:v>42832.475694444445</c:v>
                </c:pt>
                <c:pt idx="261">
                  <c:v>42836.438888888886</c:v>
                </c:pt>
                <c:pt idx="262">
                  <c:v>42871.506944444445</c:v>
                </c:pt>
                <c:pt idx="263">
                  <c:v>42895.37847222222</c:v>
                </c:pt>
                <c:pt idx="264">
                  <c:v>42927.4375</c:v>
                </c:pt>
                <c:pt idx="265">
                  <c:v>42955.4375</c:v>
                </c:pt>
                <c:pt idx="266">
                  <c:v>43006.375</c:v>
                </c:pt>
                <c:pt idx="267">
                  <c:v>43014.479166666664</c:v>
                </c:pt>
                <c:pt idx="268">
                  <c:v>43056</c:v>
                </c:pt>
                <c:pt idx="269">
                  <c:v>43087.458333333336</c:v>
                </c:pt>
                <c:pt idx="270">
                  <c:v>43111.45138888889</c:v>
                </c:pt>
                <c:pt idx="271">
                  <c:v>43139.510416666664</c:v>
                </c:pt>
                <c:pt idx="272">
                  <c:v>43175.447916666664</c:v>
                </c:pt>
                <c:pt idx="273">
                  <c:v>43207.399305555555</c:v>
                </c:pt>
                <c:pt idx="274">
                  <c:v>43241.51388888889</c:v>
                </c:pt>
                <c:pt idx="275">
                  <c:v>43276.46875</c:v>
                </c:pt>
                <c:pt idx="276">
                  <c:v>43525.555555555555</c:v>
                </c:pt>
                <c:pt idx="277">
                  <c:v>43546.48611111111</c:v>
                </c:pt>
                <c:pt idx="278">
                  <c:v>43584.458333333336</c:v>
                </c:pt>
                <c:pt idx="279">
                  <c:v>43615.54513888889</c:v>
                </c:pt>
                <c:pt idx="280">
                  <c:v>43633.40625</c:v>
                </c:pt>
                <c:pt idx="281">
                  <c:v>43871.770833333336</c:v>
                </c:pt>
                <c:pt idx="282">
                  <c:v>43895.663194444445</c:v>
                </c:pt>
                <c:pt idx="283">
                  <c:v>43949.5625</c:v>
                </c:pt>
                <c:pt idx="284">
                  <c:v>43970.447916666664</c:v>
                </c:pt>
                <c:pt idx="285">
                  <c:v>43991.333333333336</c:v>
                </c:pt>
                <c:pt idx="286">
                  <c:v>44026.350694444445</c:v>
                </c:pt>
                <c:pt idx="287">
                  <c:v>44067.375</c:v>
                </c:pt>
                <c:pt idx="288">
                  <c:v>44104.34027777778</c:v>
                </c:pt>
                <c:pt idx="289">
                  <c:v>44119.666666666664</c:v>
                </c:pt>
                <c:pt idx="290">
                  <c:v>44153.72222222222</c:v>
                </c:pt>
                <c:pt idx="291">
                  <c:v>44179.35763888889</c:v>
                </c:pt>
              </c:strCache>
            </c:strRef>
          </c:xVal>
          <c:yVal>
            <c:numRef>
              <c:f>'PA 2616-2-0109'!$P$212:$P$503</c:f>
              <c:numCache>
                <c:ptCount val="29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357.688</c:v>
                </c:pt>
                <c:pt idx="67">
                  <c:v>356.898</c:v>
                </c:pt>
                <c:pt idx="68">
                  <c:v>355.888</c:v>
                </c:pt>
                <c:pt idx="69">
                  <c:v>355.958</c:v>
                </c:pt>
                <c:pt idx="70">
                  <c:v>357.288</c:v>
                </c:pt>
                <c:pt idx="71">
                  <c:v>357.378</c:v>
                </c:pt>
                <c:pt idx="72">
                  <c:v>358.388</c:v>
                </c:pt>
                <c:pt idx="73">
                  <c:v>358.188</c:v>
                </c:pt>
                <c:pt idx="74">
                  <c:v>358.068</c:v>
                </c:pt>
                <c:pt idx="75">
                  <c:v>358.568</c:v>
                </c:pt>
                <c:pt idx="76">
                  <c:v>359.428</c:v>
                </c:pt>
                <c:pt idx="77">
                  <c:v>359.598</c:v>
                </c:pt>
                <c:pt idx="78">
                  <c:v>360.328</c:v>
                </c:pt>
                <c:pt idx="79">
                  <c:v>359.598</c:v>
                </c:pt>
                <c:pt idx="80">
                  <c:v>360.768</c:v>
                </c:pt>
                <c:pt idx="81">
                  <c:v>360.658</c:v>
                </c:pt>
                <c:pt idx="82">
                  <c:v>360.448</c:v>
                </c:pt>
                <c:pt idx="83">
                  <c:v>360.298</c:v>
                </c:pt>
                <c:pt idx="84">
                  <c:v>360.448</c:v>
                </c:pt>
                <c:pt idx="85">
                  <c:v>360.388</c:v>
                </c:pt>
                <c:pt idx="86">
                  <c:v>360.488</c:v>
                </c:pt>
                <c:pt idx="87">
                  <c:v>360.128</c:v>
                </c:pt>
                <c:pt idx="88">
                  <c:v>359.778</c:v>
                </c:pt>
                <c:pt idx="89">
                  <c:v>359.868</c:v>
                </c:pt>
                <c:pt idx="90">
                  <c:v>359.618</c:v>
                </c:pt>
                <c:pt idx="91">
                  <c:v>359.548</c:v>
                </c:pt>
                <c:pt idx="92">
                  <c:v>360.038</c:v>
                </c:pt>
                <c:pt idx="93">
                  <c:v>359.658</c:v>
                </c:pt>
                <c:pt idx="94">
                  <c:v>359.548</c:v>
                </c:pt>
                <c:pt idx="95">
                  <c:v>359.488</c:v>
                </c:pt>
                <c:pt idx="96">
                  <c:v>359.448</c:v>
                </c:pt>
                <c:pt idx="97">
                  <c:v>359.478</c:v>
                </c:pt>
                <c:pt idx="98">
                  <c:v>358.978</c:v>
                </c:pt>
                <c:pt idx="99">
                  <c:v>359.008</c:v>
                </c:pt>
                <c:pt idx="100">
                  <c:v>359.148</c:v>
                </c:pt>
                <c:pt idx="101">
                  <c:v>359.068</c:v>
                </c:pt>
                <c:pt idx="102">
                  <c:v>358.308</c:v>
                </c:pt>
                <c:pt idx="103">
                  <c:v>357.918</c:v>
                </c:pt>
                <c:pt idx="104">
                  <c:v>358.148</c:v>
                </c:pt>
                <c:pt idx="105">
                  <c:v>358.268</c:v>
                </c:pt>
                <c:pt idx="106">
                  <c:v>358.268</c:v>
                </c:pt>
                <c:pt idx="107">
                  <c:v>358.068</c:v>
                </c:pt>
                <c:pt idx="108">
                  <c:v>357.868</c:v>
                </c:pt>
                <c:pt idx="109">
                  <c:v>357.618</c:v>
                </c:pt>
                <c:pt idx="110">
                  <c:v>357.388</c:v>
                </c:pt>
                <c:pt idx="111">
                  <c:v>356.938</c:v>
                </c:pt>
                <c:pt idx="112">
                  <c:v>356.338</c:v>
                </c:pt>
                <c:pt idx="113">
                  <c:v>356.928</c:v>
                </c:pt>
                <c:pt idx="114">
                  <c:v>357.258</c:v>
                </c:pt>
                <c:pt idx="115">
                  <c:v>357.248</c:v>
                </c:pt>
                <c:pt idx="116">
                  <c:v>357.538</c:v>
                </c:pt>
                <c:pt idx="117">
                  <c:v>357.748</c:v>
                </c:pt>
                <c:pt idx="118">
                  <c:v>357.858</c:v>
                </c:pt>
                <c:pt idx="119">
                  <c:v>358.108</c:v>
                </c:pt>
                <c:pt idx="120">
                  <c:v>358.348</c:v>
                </c:pt>
                <c:pt idx="121">
                  <c:v>358.688</c:v>
                </c:pt>
                <c:pt idx="122">
                  <c:v>357.808</c:v>
                </c:pt>
                <c:pt idx="123">
                  <c:v>357.503</c:v>
                </c:pt>
                <c:pt idx="124">
                  <c:v>358.818</c:v>
                </c:pt>
                <c:pt idx="125">
                  <c:v>359.078</c:v>
                </c:pt>
                <c:pt idx="126">
                  <c:v>359.188</c:v>
                </c:pt>
                <c:pt idx="127">
                  <c:v>359.168</c:v>
                </c:pt>
                <c:pt idx="128">
                  <c:v>359.328</c:v>
                </c:pt>
                <c:pt idx="129">
                  <c:v>359.338</c:v>
                </c:pt>
                <c:pt idx="130">
                  <c:v>359.268</c:v>
                </c:pt>
                <c:pt idx="131">
                  <c:v>359.368</c:v>
                </c:pt>
                <c:pt idx="132">
                  <c:v>359.488</c:v>
                </c:pt>
                <c:pt idx="133">
                  <c:v>359.648</c:v>
                </c:pt>
                <c:pt idx="134">
                  <c:v>359.898</c:v>
                </c:pt>
                <c:pt idx="135">
                  <c:v>360.038</c:v>
                </c:pt>
                <c:pt idx="136">
                  <c:v>360.098</c:v>
                </c:pt>
                <c:pt idx="137">
                  <c:v>359.778</c:v>
                </c:pt>
                <c:pt idx="138">
                  <c:v>359.868</c:v>
                </c:pt>
                <c:pt idx="139">
                  <c:v>359.718</c:v>
                </c:pt>
                <c:pt idx="140">
                  <c:v>359.728</c:v>
                </c:pt>
                <c:pt idx="141">
                  <c:v>360.048</c:v>
                </c:pt>
                <c:pt idx="142">
                  <c:v>359.898</c:v>
                </c:pt>
                <c:pt idx="143">
                  <c:v>359.898</c:v>
                </c:pt>
                <c:pt idx="144">
                  <c:v>359.368</c:v>
                </c:pt>
                <c:pt idx="145">
                  <c:v>358.788</c:v>
                </c:pt>
                <c:pt idx="146">
                  <c:v>358.518</c:v>
                </c:pt>
                <c:pt idx="147">
                  <c:v>357.788</c:v>
                </c:pt>
                <c:pt idx="148">
                  <c:v>358.558</c:v>
                </c:pt>
                <c:pt idx="149">
                  <c:v>358.813</c:v>
                </c:pt>
                <c:pt idx="150">
                  <c:v>358.728</c:v>
                </c:pt>
                <c:pt idx="151">
                  <c:v>358.788</c:v>
                </c:pt>
                <c:pt idx="152">
                  <c:v>358.818</c:v>
                </c:pt>
                <c:pt idx="153">
                  <c:v>358.818</c:v>
                </c:pt>
                <c:pt idx="154">
                  <c:v>358.908</c:v>
                </c:pt>
                <c:pt idx="155">
                  <c:v>358.918</c:v>
                </c:pt>
                <c:pt idx="156">
                  <c:v>358.013</c:v>
                </c:pt>
                <c:pt idx="157">
                  <c:v>357.078</c:v>
                </c:pt>
                <c:pt idx="158">
                  <c:v>356.698</c:v>
                </c:pt>
                <c:pt idx="159">
                  <c:v>357.958</c:v>
                </c:pt>
                <c:pt idx="160">
                  <c:v>358.318</c:v>
                </c:pt>
                <c:pt idx="161">
                  <c:v>358.143</c:v>
                </c:pt>
                <c:pt idx="162">
                  <c:v>358.173</c:v>
                </c:pt>
                <c:pt idx="163">
                  <c:v>358.378</c:v>
                </c:pt>
                <c:pt idx="164">
                  <c:v>359.188</c:v>
                </c:pt>
                <c:pt idx="165">
                  <c:v>359.128</c:v>
                </c:pt>
                <c:pt idx="166">
                  <c:v>357.428</c:v>
                </c:pt>
                <c:pt idx="167">
                  <c:v>357.008</c:v>
                </c:pt>
                <c:pt idx="168">
                  <c:v>357.983</c:v>
                </c:pt>
                <c:pt idx="169">
                  <c:v>358.003</c:v>
                </c:pt>
                <c:pt idx="170">
                  <c:v>358.258</c:v>
                </c:pt>
                <c:pt idx="171">
                  <c:v>358.323</c:v>
                </c:pt>
                <c:pt idx="172">
                  <c:v>358.413</c:v>
                </c:pt>
                <c:pt idx="173">
                  <c:v>358.143</c:v>
                </c:pt>
                <c:pt idx="174">
                  <c:v>358.298</c:v>
                </c:pt>
                <c:pt idx="175">
                  <c:v>358.308</c:v>
                </c:pt>
                <c:pt idx="176">
                  <c:v>358.568</c:v>
                </c:pt>
                <c:pt idx="177">
                  <c:v>357.478</c:v>
                </c:pt>
                <c:pt idx="178">
                  <c:v>357.288</c:v>
                </c:pt>
                <c:pt idx="179">
                  <c:v>357.148</c:v>
                </c:pt>
                <c:pt idx="180">
                  <c:v>358.138</c:v>
                </c:pt>
                <c:pt idx="181">
                  <c:v>358.288</c:v>
                </c:pt>
                <c:pt idx="182">
                  <c:v>358.388</c:v>
                </c:pt>
                <c:pt idx="183">
                  <c:v>358.358</c:v>
                </c:pt>
                <c:pt idx="184">
                  <c:v>358.358</c:v>
                </c:pt>
                <c:pt idx="185">
                  <c:v>358.418</c:v>
                </c:pt>
                <c:pt idx="186">
                  <c:v>358.538</c:v>
                </c:pt>
                <c:pt idx="187">
                  <c:v>357.598</c:v>
                </c:pt>
                <c:pt idx="188">
                  <c:v>357.468</c:v>
                </c:pt>
                <c:pt idx="189">
                  <c:v>357.258</c:v>
                </c:pt>
                <c:pt idx="190">
                  <c:v>357.318</c:v>
                </c:pt>
                <c:pt idx="191">
                  <c:v>357.048</c:v>
                </c:pt>
                <c:pt idx="192">
                  <c:v>357.268</c:v>
                </c:pt>
                <c:pt idx="193">
                  <c:v>358.108</c:v>
                </c:pt>
                <c:pt idx="194">
                  <c:v>358.068</c:v>
                </c:pt>
                <c:pt idx="195">
                  <c:v>358.148</c:v>
                </c:pt>
                <c:pt idx="196">
                  <c:v>358.108</c:v>
                </c:pt>
                <c:pt idx="197">
                  <c:v>357.258</c:v>
                </c:pt>
                <c:pt idx="198">
                  <c:v>357.308</c:v>
                </c:pt>
                <c:pt idx="199">
                  <c:v>357.148</c:v>
                </c:pt>
                <c:pt idx="200">
                  <c:v>357.288</c:v>
                </c:pt>
                <c:pt idx="201">
                  <c:v>357.138</c:v>
                </c:pt>
                <c:pt idx="202">
                  <c:v>357.188</c:v>
                </c:pt>
                <c:pt idx="203">
                  <c:v>357.218</c:v>
                </c:pt>
                <c:pt idx="204">
                  <c:v>357.438</c:v>
                </c:pt>
                <c:pt idx="205">
                  <c:v>357.568</c:v>
                </c:pt>
                <c:pt idx="206">
                  <c:v>358.068</c:v>
                </c:pt>
                <c:pt idx="207">
                  <c:v>358.068</c:v>
                </c:pt>
                <c:pt idx="208">
                  <c:v>357.928</c:v>
                </c:pt>
                <c:pt idx="209">
                  <c:v>358.018</c:v>
                </c:pt>
                <c:pt idx="210">
                  <c:v>358.708</c:v>
                </c:pt>
                <c:pt idx="211">
                  <c:v>358.368</c:v>
                </c:pt>
                <c:pt idx="212">
                  <c:v>358.178</c:v>
                </c:pt>
                <c:pt idx="213">
                  <c:v>358.048</c:v>
                </c:pt>
                <c:pt idx="214">
                  <c:v>356.568</c:v>
                </c:pt>
                <c:pt idx="215">
                  <c:v>356.388</c:v>
                </c:pt>
                <c:pt idx="216">
                  <c:v>356.268</c:v>
                </c:pt>
                <c:pt idx="217">
                  <c:v>357.318</c:v>
                </c:pt>
                <c:pt idx="218">
                  <c:v>357.278</c:v>
                </c:pt>
                <c:pt idx="219">
                  <c:v>357.218</c:v>
                </c:pt>
                <c:pt idx="220">
                  <c:v>357.428</c:v>
                </c:pt>
                <c:pt idx="221">
                  <c:v>357.368</c:v>
                </c:pt>
                <c:pt idx="222">
                  <c:v>357.478</c:v>
                </c:pt>
                <c:pt idx="223">
                  <c:v>356.458</c:v>
                </c:pt>
                <c:pt idx="224">
                  <c:v>356.898</c:v>
                </c:pt>
                <c:pt idx="225">
                  <c:v>357.118</c:v>
                </c:pt>
                <c:pt idx="226">
                  <c:v>356.958</c:v>
                </c:pt>
                <c:pt idx="227">
                  <c:v>356.618</c:v>
                </c:pt>
                <c:pt idx="228">
                  <c:v>356.528</c:v>
                </c:pt>
                <c:pt idx="229">
                  <c:v>356.578</c:v>
                </c:pt>
                <c:pt idx="230">
                  <c:v>356.838</c:v>
                </c:pt>
                <c:pt idx="231">
                  <c:v>357.678</c:v>
                </c:pt>
                <c:pt idx="232">
                  <c:v>357.678</c:v>
                </c:pt>
                <c:pt idx="233">
                  <c:v>357.258</c:v>
                </c:pt>
                <c:pt idx="234">
                  <c:v>356.988</c:v>
                </c:pt>
                <c:pt idx="235">
                  <c:v>357.548</c:v>
                </c:pt>
                <c:pt idx="236">
                  <c:v>357.248</c:v>
                </c:pt>
                <c:pt idx="237">
                  <c:v>357.268</c:v>
                </c:pt>
                <c:pt idx="238">
                  <c:v>357.218</c:v>
                </c:pt>
                <c:pt idx="239">
                  <c:v>357.248</c:v>
                </c:pt>
                <c:pt idx="240">
                  <c:v>357.378</c:v>
                </c:pt>
                <c:pt idx="241">
                  <c:v>356.488</c:v>
                </c:pt>
                <c:pt idx="242">
                  <c:v>357.258</c:v>
                </c:pt>
                <c:pt idx="243">
                  <c:v>357.308</c:v>
                </c:pt>
                <c:pt idx="244">
                  <c:v>357.498</c:v>
                </c:pt>
                <c:pt idx="245">
                  <c:v>357.898</c:v>
                </c:pt>
                <c:pt idx="246">
                  <c:v>357.748</c:v>
                </c:pt>
                <c:pt idx="247">
                  <c:v>357.598</c:v>
                </c:pt>
                <c:pt idx="248">
                  <c:v>357.278</c:v>
                </c:pt>
                <c:pt idx="249">
                  <c:v>357.448</c:v>
                </c:pt>
                <c:pt idx="250">
                  <c:v>357.598</c:v>
                </c:pt>
                <c:pt idx="251">
                  <c:v>357.698</c:v>
                </c:pt>
                <c:pt idx="252">
                  <c:v>357.858</c:v>
                </c:pt>
                <c:pt idx="253">
                  <c:v>357.598</c:v>
                </c:pt>
                <c:pt idx="254">
                  <c:v>357.748</c:v>
                </c:pt>
                <c:pt idx="255">
                  <c:v>357.788</c:v>
                </c:pt>
                <c:pt idx="256">
                  <c:v>356.928</c:v>
                </c:pt>
                <c:pt idx="257">
                  <c:v>357.578</c:v>
                </c:pt>
                <c:pt idx="258">
                  <c:v>357.388</c:v>
                </c:pt>
                <c:pt idx="259">
                  <c:v>356.518</c:v>
                </c:pt>
                <c:pt idx="260">
                  <c:v>356.668</c:v>
                </c:pt>
                <c:pt idx="261">
                  <c:v>356.378</c:v>
                </c:pt>
                <c:pt idx="262">
                  <c:v>356.158</c:v>
                </c:pt>
                <c:pt idx="263">
                  <c:v>356.328</c:v>
                </c:pt>
                <c:pt idx="264">
                  <c:v>355.908</c:v>
                </c:pt>
                <c:pt idx="265">
                  <c:v>356.168</c:v>
                </c:pt>
                <c:pt idx="266">
                  <c:v>355.168</c:v>
                </c:pt>
                <c:pt idx="267">
                  <c:v>355.718</c:v>
                </c:pt>
                <c:pt idx="268">
                  <c:v>354.988</c:v>
                </c:pt>
                <c:pt idx="269">
                  <c:v>355.258</c:v>
                </c:pt>
                <c:pt idx="270">
                  <c:v>355.968</c:v>
                </c:pt>
                <c:pt idx="271">
                  <c:v>356.188</c:v>
                </c:pt>
                <c:pt idx="272">
                  <c:v>356.118</c:v>
                </c:pt>
                <c:pt idx="273">
                  <c:v>356.388</c:v>
                </c:pt>
                <c:pt idx="274">
                  <c:v>356.558</c:v>
                </c:pt>
                <c:pt idx="275">
                  <c:v>355.988</c:v>
                </c:pt>
                <c:pt idx="276">
                  <c:v>356.188</c:v>
                </c:pt>
                <c:pt idx="277">
                  <c:v>356.338</c:v>
                </c:pt>
                <c:pt idx="278">
                  <c:v>356.358</c:v>
                </c:pt>
                <c:pt idx="279">
                  <c:v>356.278</c:v>
                </c:pt>
                <c:pt idx="280">
                  <c:v>356.398</c:v>
                </c:pt>
                <c:pt idx="281">
                  <c:v>355.838</c:v>
                </c:pt>
                <c:pt idx="282">
                  <c:v>355.098</c:v>
                </c:pt>
                <c:pt idx="283">
                  <c:v>356.128</c:v>
                </c:pt>
                <c:pt idx="284">
                  <c:v>357.188</c:v>
                </c:pt>
                <c:pt idx="285">
                  <c:v>356.738</c:v>
                </c:pt>
                <c:pt idx="286">
                  <c:v>355.838</c:v>
                </c:pt>
                <c:pt idx="287">
                  <c:v>355.638</c:v>
                </c:pt>
                <c:pt idx="288">
                  <c:v>355.658</c:v>
                </c:pt>
                <c:pt idx="289">
                  <c:v>355.668</c:v>
                </c:pt>
                <c:pt idx="290">
                  <c:v>356.638</c:v>
                </c:pt>
                <c:pt idx="291">
                  <c:v>356.618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2616-2-0109'!$A$212:$A$503</c:f>
              <c:strCache>
                <c:ptCount val="292"/>
                <c:pt idx="0">
                  <c:v>32413</c:v>
                </c:pt>
                <c:pt idx="1">
                  <c:v>32418</c:v>
                </c:pt>
                <c:pt idx="2">
                  <c:v>32430</c:v>
                </c:pt>
                <c:pt idx="3">
                  <c:v>32437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32553</c:v>
                </c:pt>
                <c:pt idx="8">
                  <c:v>32554</c:v>
                </c:pt>
                <c:pt idx="9">
                  <c:v>32568</c:v>
                </c:pt>
                <c:pt idx="10">
                  <c:v>32585</c:v>
                </c:pt>
                <c:pt idx="11">
                  <c:v>32596</c:v>
                </c:pt>
                <c:pt idx="12">
                  <c:v>32613</c:v>
                </c:pt>
                <c:pt idx="13">
                  <c:v>32625</c:v>
                </c:pt>
                <c:pt idx="14">
                  <c:v>32645</c:v>
                </c:pt>
                <c:pt idx="15">
                  <c:v>32660</c:v>
                </c:pt>
                <c:pt idx="16">
                  <c:v>32674</c:v>
                </c:pt>
                <c:pt idx="17">
                  <c:v>32692</c:v>
                </c:pt>
                <c:pt idx="18">
                  <c:v>32707</c:v>
                </c:pt>
                <c:pt idx="19">
                  <c:v>32720</c:v>
                </c:pt>
                <c:pt idx="20">
                  <c:v>32741</c:v>
                </c:pt>
                <c:pt idx="21">
                  <c:v>32756</c:v>
                </c:pt>
                <c:pt idx="22">
                  <c:v>32783</c:v>
                </c:pt>
                <c:pt idx="23">
                  <c:v>32805</c:v>
                </c:pt>
                <c:pt idx="24">
                  <c:v>32826</c:v>
                </c:pt>
                <c:pt idx="25">
                  <c:v>32853</c:v>
                </c:pt>
                <c:pt idx="26">
                  <c:v>32876</c:v>
                </c:pt>
                <c:pt idx="27">
                  <c:v>32897</c:v>
                </c:pt>
                <c:pt idx="28">
                  <c:v>32919</c:v>
                </c:pt>
                <c:pt idx="29">
                  <c:v>32939</c:v>
                </c:pt>
                <c:pt idx="30">
                  <c:v>32960</c:v>
                </c:pt>
                <c:pt idx="31">
                  <c:v>32981</c:v>
                </c:pt>
                <c:pt idx="32">
                  <c:v>33003</c:v>
                </c:pt>
                <c:pt idx="33">
                  <c:v>33034</c:v>
                </c:pt>
                <c:pt idx="34">
                  <c:v>33049</c:v>
                </c:pt>
                <c:pt idx="35">
                  <c:v>33072</c:v>
                </c:pt>
                <c:pt idx="36">
                  <c:v>33097</c:v>
                </c:pt>
                <c:pt idx="37">
                  <c:v>33124</c:v>
                </c:pt>
                <c:pt idx="38">
                  <c:v>33155</c:v>
                </c:pt>
                <c:pt idx="39">
                  <c:v>33175</c:v>
                </c:pt>
                <c:pt idx="40">
                  <c:v>33205</c:v>
                </c:pt>
                <c:pt idx="41">
                  <c:v>33225</c:v>
                </c:pt>
                <c:pt idx="42">
                  <c:v>33252</c:v>
                </c:pt>
                <c:pt idx="43">
                  <c:v>33289</c:v>
                </c:pt>
                <c:pt idx="44">
                  <c:v>33317</c:v>
                </c:pt>
                <c:pt idx="45">
                  <c:v>33352</c:v>
                </c:pt>
                <c:pt idx="46">
                  <c:v>33380</c:v>
                </c:pt>
                <c:pt idx="47">
                  <c:v>33414</c:v>
                </c:pt>
                <c:pt idx="48">
                  <c:v>33436</c:v>
                </c:pt>
                <c:pt idx="49">
                  <c:v>33497</c:v>
                </c:pt>
                <c:pt idx="50">
                  <c:v>33556</c:v>
                </c:pt>
                <c:pt idx="51">
                  <c:v>33612</c:v>
                </c:pt>
                <c:pt idx="52">
                  <c:v>33676</c:v>
                </c:pt>
                <c:pt idx="53">
                  <c:v>33739</c:v>
                </c:pt>
                <c:pt idx="54">
                  <c:v>33787</c:v>
                </c:pt>
                <c:pt idx="55">
                  <c:v>33848</c:v>
                </c:pt>
                <c:pt idx="56">
                  <c:v>33872</c:v>
                </c:pt>
                <c:pt idx="57">
                  <c:v>33906</c:v>
                </c:pt>
                <c:pt idx="58">
                  <c:v>33954</c:v>
                </c:pt>
                <c:pt idx="59">
                  <c:v>34018</c:v>
                </c:pt>
                <c:pt idx="60">
                  <c:v>34040</c:v>
                </c:pt>
                <c:pt idx="61">
                  <c:v>34083</c:v>
                </c:pt>
                <c:pt idx="62">
                  <c:v>34131</c:v>
                </c:pt>
                <c:pt idx="63">
                  <c:v>34185</c:v>
                </c:pt>
                <c:pt idx="64">
                  <c:v>34248</c:v>
                </c:pt>
                <c:pt idx="65">
                  <c:v>34314</c:v>
                </c:pt>
                <c:pt idx="66">
                  <c:v>34831</c:v>
                </c:pt>
                <c:pt idx="67">
                  <c:v>34866</c:v>
                </c:pt>
                <c:pt idx="68">
                  <c:v>34928</c:v>
                </c:pt>
                <c:pt idx="69">
                  <c:v>34987</c:v>
                </c:pt>
                <c:pt idx="70">
                  <c:v>35052</c:v>
                </c:pt>
                <c:pt idx="71">
                  <c:v>35111</c:v>
                </c:pt>
                <c:pt idx="72">
                  <c:v>35171</c:v>
                </c:pt>
                <c:pt idx="73">
                  <c:v>35230</c:v>
                </c:pt>
                <c:pt idx="74">
                  <c:v>35291</c:v>
                </c:pt>
                <c:pt idx="75">
                  <c:v>35352</c:v>
                </c:pt>
                <c:pt idx="76">
                  <c:v>35413</c:v>
                </c:pt>
                <c:pt idx="77">
                  <c:v>35476</c:v>
                </c:pt>
                <c:pt idx="78">
                  <c:v>35535</c:v>
                </c:pt>
                <c:pt idx="79">
                  <c:v>35595</c:v>
                </c:pt>
                <c:pt idx="80">
                  <c:v>35656</c:v>
                </c:pt>
                <c:pt idx="81">
                  <c:v>35718</c:v>
                </c:pt>
                <c:pt idx="82">
                  <c:v>35779</c:v>
                </c:pt>
                <c:pt idx="83">
                  <c:v>35841</c:v>
                </c:pt>
                <c:pt idx="84">
                  <c:v>35901</c:v>
                </c:pt>
                <c:pt idx="85">
                  <c:v>35961</c:v>
                </c:pt>
                <c:pt idx="86">
                  <c:v>36021</c:v>
                </c:pt>
                <c:pt idx="87">
                  <c:v>36083</c:v>
                </c:pt>
                <c:pt idx="88">
                  <c:v>36147</c:v>
                </c:pt>
                <c:pt idx="89">
                  <c:v>36207</c:v>
                </c:pt>
                <c:pt idx="90">
                  <c:v>36264</c:v>
                </c:pt>
                <c:pt idx="91">
                  <c:v>36323</c:v>
                </c:pt>
                <c:pt idx="92">
                  <c:v>36448</c:v>
                </c:pt>
                <c:pt idx="93">
                  <c:v>36511</c:v>
                </c:pt>
                <c:pt idx="94">
                  <c:v>36571</c:v>
                </c:pt>
                <c:pt idx="95">
                  <c:v>36631</c:v>
                </c:pt>
                <c:pt idx="96">
                  <c:v>36693</c:v>
                </c:pt>
                <c:pt idx="97">
                  <c:v>36754</c:v>
                </c:pt>
                <c:pt idx="98">
                  <c:v>36815</c:v>
                </c:pt>
                <c:pt idx="99">
                  <c:v>36875.618055555555</c:v>
                </c:pt>
                <c:pt idx="100">
                  <c:v>36937.520833333336</c:v>
                </c:pt>
                <c:pt idx="101">
                  <c:v>36998.53472222222</c:v>
                </c:pt>
                <c:pt idx="102">
                  <c:v>37057.53125</c:v>
                </c:pt>
                <c:pt idx="103">
                  <c:v>37117.524305555555</c:v>
                </c:pt>
                <c:pt idx="104">
                  <c:v>37180.493055555555</c:v>
                </c:pt>
                <c:pt idx="105">
                  <c:v>37247.59722222222</c:v>
                </c:pt>
                <c:pt idx="106">
                  <c:v>37305.486805555556</c:v>
                </c:pt>
                <c:pt idx="107">
                  <c:v>37362.54652777778</c:v>
                </c:pt>
                <c:pt idx="108">
                  <c:v>37390.53125</c:v>
                </c:pt>
                <c:pt idx="109">
                  <c:v>37425.510416666664</c:v>
                </c:pt>
                <c:pt idx="110">
                  <c:v>37453.510416666664</c:v>
                </c:pt>
                <c:pt idx="111">
                  <c:v>37481.55694444444</c:v>
                </c:pt>
                <c:pt idx="112">
                  <c:v>37508.479166666664</c:v>
                </c:pt>
                <c:pt idx="113">
                  <c:v>37537.46875</c:v>
                </c:pt>
                <c:pt idx="114">
                  <c:v>37573.47222222222</c:v>
                </c:pt>
                <c:pt idx="115">
                  <c:v>37600.51388888889</c:v>
                </c:pt>
                <c:pt idx="116">
                  <c:v>37643.680555555555</c:v>
                </c:pt>
                <c:pt idx="117">
                  <c:v>37676.53472222222</c:v>
                </c:pt>
                <c:pt idx="118">
                  <c:v>37703.51875</c:v>
                </c:pt>
                <c:pt idx="119">
                  <c:v>37735.56736111111</c:v>
                </c:pt>
                <c:pt idx="120">
                  <c:v>37764.51736111111</c:v>
                </c:pt>
                <c:pt idx="121">
                  <c:v>37787.5</c:v>
                </c:pt>
                <c:pt idx="122">
                  <c:v>37815.52777777778</c:v>
                </c:pt>
                <c:pt idx="123">
                  <c:v>37851.86597222222</c:v>
                </c:pt>
                <c:pt idx="124">
                  <c:v>37877.520833333336</c:v>
                </c:pt>
                <c:pt idx="125">
                  <c:v>37920.524305555555</c:v>
                </c:pt>
                <c:pt idx="126">
                  <c:v>37940.510416666664</c:v>
                </c:pt>
                <c:pt idx="127">
                  <c:v>37962.48611111111</c:v>
                </c:pt>
                <c:pt idx="128">
                  <c:v>38005.48263888889</c:v>
                </c:pt>
                <c:pt idx="129">
                  <c:v>38032.493055555555</c:v>
                </c:pt>
                <c:pt idx="130">
                  <c:v>38060.47222222222</c:v>
                </c:pt>
                <c:pt idx="131">
                  <c:v>38086.48611111111</c:v>
                </c:pt>
                <c:pt idx="132">
                  <c:v>38116.53125</c:v>
                </c:pt>
                <c:pt idx="133">
                  <c:v>38151.50347222222</c:v>
                </c:pt>
                <c:pt idx="134">
                  <c:v>38179.479166666664</c:v>
                </c:pt>
                <c:pt idx="135">
                  <c:v>38211.70138888889</c:v>
                </c:pt>
                <c:pt idx="136">
                  <c:v>38241.743055555555</c:v>
                </c:pt>
                <c:pt idx="137">
                  <c:v>38269.725694444445</c:v>
                </c:pt>
                <c:pt idx="138">
                  <c:v>38297.458333333336</c:v>
                </c:pt>
                <c:pt idx="139">
                  <c:v>38324.708333333336</c:v>
                </c:pt>
                <c:pt idx="140">
                  <c:v>38360.447916666664</c:v>
                </c:pt>
                <c:pt idx="141">
                  <c:v>38396.458333333336</c:v>
                </c:pt>
                <c:pt idx="142">
                  <c:v>38424.48611111111</c:v>
                </c:pt>
                <c:pt idx="143">
                  <c:v>38452.53472222222</c:v>
                </c:pt>
                <c:pt idx="144">
                  <c:v>38480.47638888889</c:v>
                </c:pt>
                <c:pt idx="145">
                  <c:v>38514.743055555555</c:v>
                </c:pt>
                <c:pt idx="146">
                  <c:v>38541.70486111111</c:v>
                </c:pt>
                <c:pt idx="147">
                  <c:v>38575.71527777778</c:v>
                </c:pt>
                <c:pt idx="148">
                  <c:v>38604.68541666667</c:v>
                </c:pt>
                <c:pt idx="149">
                  <c:v>38632.717361111114</c:v>
                </c:pt>
                <c:pt idx="150">
                  <c:v>38661.770833333336</c:v>
                </c:pt>
                <c:pt idx="151">
                  <c:v>38691.51736111111</c:v>
                </c:pt>
                <c:pt idx="152">
                  <c:v>38730.652083333334</c:v>
                </c:pt>
                <c:pt idx="153">
                  <c:v>38758.740277777775</c:v>
                </c:pt>
                <c:pt idx="154">
                  <c:v>38786.75069444445</c:v>
                </c:pt>
                <c:pt idx="155">
                  <c:v>38814.67638888889</c:v>
                </c:pt>
                <c:pt idx="156">
                  <c:v>38878.78472222222</c:v>
                </c:pt>
                <c:pt idx="157">
                  <c:v>38938.680555555555</c:v>
                </c:pt>
                <c:pt idx="158">
                  <c:v>38969.697916666664</c:v>
                </c:pt>
                <c:pt idx="159">
                  <c:v>39010.73472222222</c:v>
                </c:pt>
                <c:pt idx="160">
                  <c:v>39031.74930555555</c:v>
                </c:pt>
                <c:pt idx="161">
                  <c:v>39102.65277777778</c:v>
                </c:pt>
                <c:pt idx="162">
                  <c:v>39129.72361111111</c:v>
                </c:pt>
                <c:pt idx="163">
                  <c:v>39157.74513888889</c:v>
                </c:pt>
                <c:pt idx="164">
                  <c:v>39213.725</c:v>
                </c:pt>
                <c:pt idx="165">
                  <c:v>39241.68402777778</c:v>
                </c:pt>
                <c:pt idx="166">
                  <c:v>39269.74375</c:v>
                </c:pt>
                <c:pt idx="167">
                  <c:v>39334.736805555556</c:v>
                </c:pt>
                <c:pt idx="168">
                  <c:v>39365.71944444445</c:v>
                </c:pt>
                <c:pt idx="169">
                  <c:v>39400.68541666667</c:v>
                </c:pt>
                <c:pt idx="170">
                  <c:v>39426.54861111111</c:v>
                </c:pt>
                <c:pt idx="171">
                  <c:v>39458.72222222222</c:v>
                </c:pt>
                <c:pt idx="172">
                  <c:v>39493.68263888889</c:v>
                </c:pt>
                <c:pt idx="173">
                  <c:v>39522.72152777778</c:v>
                </c:pt>
                <c:pt idx="174">
                  <c:v>39549.70486111111</c:v>
                </c:pt>
                <c:pt idx="175">
                  <c:v>39579.46111111111</c:v>
                </c:pt>
                <c:pt idx="176">
                  <c:v>39618.53055555555</c:v>
                </c:pt>
                <c:pt idx="177">
                  <c:v>39647.739583333336</c:v>
                </c:pt>
                <c:pt idx="178">
                  <c:v>39681.782638888886</c:v>
                </c:pt>
                <c:pt idx="179">
                  <c:v>39711.78125</c:v>
                </c:pt>
                <c:pt idx="180">
                  <c:v>39731.73541666667</c:v>
                </c:pt>
                <c:pt idx="181">
                  <c:v>39775.527083333334</c:v>
                </c:pt>
                <c:pt idx="182">
                  <c:v>39795.416666666664</c:v>
                </c:pt>
                <c:pt idx="183">
                  <c:v>39837.70138888889</c:v>
                </c:pt>
                <c:pt idx="184">
                  <c:v>39866.65625</c:v>
                </c:pt>
                <c:pt idx="185">
                  <c:v>39887.51388888889</c:v>
                </c:pt>
                <c:pt idx="186">
                  <c:v>39913.79791666667</c:v>
                </c:pt>
                <c:pt idx="187">
                  <c:v>39950.478472222225</c:v>
                </c:pt>
                <c:pt idx="188">
                  <c:v>39978.459027777775</c:v>
                </c:pt>
                <c:pt idx="189">
                  <c:v>40005.731944444444</c:v>
                </c:pt>
                <c:pt idx="190">
                  <c:v>40048.725694444445</c:v>
                </c:pt>
                <c:pt idx="191">
                  <c:v>40077.720138888886</c:v>
                </c:pt>
                <c:pt idx="192">
                  <c:v>40102.63680555556</c:v>
                </c:pt>
                <c:pt idx="193">
                  <c:v>40132.48541666667</c:v>
                </c:pt>
                <c:pt idx="194">
                  <c:v>40160.46041666667</c:v>
                </c:pt>
                <c:pt idx="195">
                  <c:v>40201.76944444444</c:v>
                </c:pt>
                <c:pt idx="196">
                  <c:v>40235.65416666667</c:v>
                </c:pt>
                <c:pt idx="197">
                  <c:v>40256.7</c:v>
                </c:pt>
                <c:pt idx="198">
                  <c:v>40284.688888888886</c:v>
                </c:pt>
                <c:pt idx="199">
                  <c:v>40316.74652777778</c:v>
                </c:pt>
                <c:pt idx="200">
                  <c:v>40350.81041666667</c:v>
                </c:pt>
                <c:pt idx="201">
                  <c:v>40381.813888888886</c:v>
                </c:pt>
                <c:pt idx="202">
                  <c:v>40407.669444444444</c:v>
                </c:pt>
                <c:pt idx="203">
                  <c:v>40437.754166666666</c:v>
                </c:pt>
                <c:pt idx="204">
                  <c:v>40724.46875</c:v>
                </c:pt>
                <c:pt idx="205">
                  <c:v>40813.493055555555</c:v>
                </c:pt>
                <c:pt idx="206">
                  <c:v>40834.520833333336</c:v>
                </c:pt>
                <c:pt idx="207">
                  <c:v>40857.5</c:v>
                </c:pt>
                <c:pt idx="208">
                  <c:v>40920.43402777778</c:v>
                </c:pt>
                <c:pt idx="209">
                  <c:v>40962.59722222222</c:v>
                </c:pt>
                <c:pt idx="210">
                  <c:v>40977.479166666664</c:v>
                </c:pt>
                <c:pt idx="211">
                  <c:v>41001.53472222222</c:v>
                </c:pt>
                <c:pt idx="212">
                  <c:v>41037.59722222222</c:v>
                </c:pt>
                <c:pt idx="213">
                  <c:v>41065.520833333336</c:v>
                </c:pt>
                <c:pt idx="214">
                  <c:v>41100.45138888889</c:v>
                </c:pt>
                <c:pt idx="215">
                  <c:v>41129.416666666664</c:v>
                </c:pt>
                <c:pt idx="216">
                  <c:v>41158.36111111111</c:v>
                </c:pt>
                <c:pt idx="217">
                  <c:v>41190.350694444445</c:v>
                </c:pt>
                <c:pt idx="218">
                  <c:v>41225.458333333336</c:v>
                </c:pt>
                <c:pt idx="219">
                  <c:v>41253.59722222222</c:v>
                </c:pt>
                <c:pt idx="220">
                  <c:v>41285.51388888889</c:v>
                </c:pt>
                <c:pt idx="221">
                  <c:v>41317.427083333336</c:v>
                </c:pt>
                <c:pt idx="222">
                  <c:v>41351.54861111111</c:v>
                </c:pt>
                <c:pt idx="223">
                  <c:v>41382.52777777778</c:v>
                </c:pt>
                <c:pt idx="224">
                  <c:v>41403.5</c:v>
                </c:pt>
                <c:pt idx="225">
                  <c:v>41450.46527777778</c:v>
                </c:pt>
                <c:pt idx="226">
                  <c:v>41466.5625</c:v>
                </c:pt>
                <c:pt idx="227">
                  <c:v>41492.510416666664</c:v>
                </c:pt>
                <c:pt idx="228">
                  <c:v>41523.427083333336</c:v>
                </c:pt>
                <c:pt idx="229">
                  <c:v>41569.57638888889</c:v>
                </c:pt>
                <c:pt idx="230">
                  <c:v>41600.57638888889</c:v>
                </c:pt>
                <c:pt idx="231">
                  <c:v>41620.54513888889</c:v>
                </c:pt>
                <c:pt idx="232">
                  <c:v>41667.43402777778</c:v>
                </c:pt>
                <c:pt idx="233">
                  <c:v>41697.479166666664</c:v>
                </c:pt>
                <c:pt idx="234">
                  <c:v>41716.53472222222</c:v>
                </c:pt>
                <c:pt idx="235">
                  <c:v>41757.53125</c:v>
                </c:pt>
                <c:pt idx="236">
                  <c:v>41774.5</c:v>
                </c:pt>
                <c:pt idx="237">
                  <c:v>41807.447916666664</c:v>
                </c:pt>
                <c:pt idx="238">
                  <c:v>41834.447916666664</c:v>
                </c:pt>
                <c:pt idx="239">
                  <c:v>41876.572916666664</c:v>
                </c:pt>
                <c:pt idx="240">
                  <c:v>41886.583333333336</c:v>
                </c:pt>
                <c:pt idx="241">
                  <c:v>41939.44097222222</c:v>
                </c:pt>
                <c:pt idx="242">
                  <c:v>41971.583333333336</c:v>
                </c:pt>
                <c:pt idx="243">
                  <c:v>42033.51736111111</c:v>
                </c:pt>
                <c:pt idx="244">
                  <c:v>42062.572916666664</c:v>
                </c:pt>
                <c:pt idx="245">
                  <c:v>42094.46527777778</c:v>
                </c:pt>
                <c:pt idx="246">
                  <c:v>42124.395833333336</c:v>
                </c:pt>
                <c:pt idx="247">
                  <c:v>42150.430555555555</c:v>
                </c:pt>
                <c:pt idx="248">
                  <c:v>42173.541666666664</c:v>
                </c:pt>
                <c:pt idx="249">
                  <c:v>42247.47222222222</c:v>
                </c:pt>
                <c:pt idx="250">
                  <c:v>42277.37152777778</c:v>
                </c:pt>
                <c:pt idx="251">
                  <c:v>42307.5</c:v>
                </c:pt>
                <c:pt idx="252">
                  <c:v>42334.381944444445</c:v>
                </c:pt>
                <c:pt idx="253">
                  <c:v>42361.42361111111</c:v>
                </c:pt>
                <c:pt idx="254">
                  <c:v>42395.569444444445</c:v>
                </c:pt>
                <c:pt idx="255">
                  <c:v>42429.54861111111</c:v>
                </c:pt>
                <c:pt idx="256">
                  <c:v>42486.74652777778</c:v>
                </c:pt>
                <c:pt idx="257">
                  <c:v>42611.59722222222</c:v>
                </c:pt>
                <c:pt idx="258">
                  <c:v>42713.50833333333</c:v>
                </c:pt>
                <c:pt idx="259">
                  <c:v>42821.427083333336</c:v>
                </c:pt>
                <c:pt idx="260">
                  <c:v>42832.475694444445</c:v>
                </c:pt>
                <c:pt idx="261">
                  <c:v>42836.438888888886</c:v>
                </c:pt>
                <c:pt idx="262">
                  <c:v>42871.506944444445</c:v>
                </c:pt>
                <c:pt idx="263">
                  <c:v>42895.37847222222</c:v>
                </c:pt>
                <c:pt idx="264">
                  <c:v>42927.4375</c:v>
                </c:pt>
                <c:pt idx="265">
                  <c:v>42955.4375</c:v>
                </c:pt>
                <c:pt idx="266">
                  <c:v>43006.375</c:v>
                </c:pt>
                <c:pt idx="267">
                  <c:v>43014.479166666664</c:v>
                </c:pt>
                <c:pt idx="268">
                  <c:v>43056</c:v>
                </c:pt>
                <c:pt idx="269">
                  <c:v>43087.458333333336</c:v>
                </c:pt>
                <c:pt idx="270">
                  <c:v>43111.45138888889</c:v>
                </c:pt>
                <c:pt idx="271">
                  <c:v>43139.510416666664</c:v>
                </c:pt>
                <c:pt idx="272">
                  <c:v>43175.447916666664</c:v>
                </c:pt>
                <c:pt idx="273">
                  <c:v>43207.399305555555</c:v>
                </c:pt>
                <c:pt idx="274">
                  <c:v>43241.51388888889</c:v>
                </c:pt>
                <c:pt idx="275">
                  <c:v>43276.46875</c:v>
                </c:pt>
                <c:pt idx="276">
                  <c:v>43525.555555555555</c:v>
                </c:pt>
                <c:pt idx="277">
                  <c:v>43546.48611111111</c:v>
                </c:pt>
                <c:pt idx="278">
                  <c:v>43584.458333333336</c:v>
                </c:pt>
                <c:pt idx="279">
                  <c:v>43615.54513888889</c:v>
                </c:pt>
                <c:pt idx="280">
                  <c:v>43633.40625</c:v>
                </c:pt>
                <c:pt idx="281">
                  <c:v>43871.770833333336</c:v>
                </c:pt>
                <c:pt idx="282">
                  <c:v>43895.663194444445</c:v>
                </c:pt>
                <c:pt idx="283">
                  <c:v>43949.5625</c:v>
                </c:pt>
                <c:pt idx="284">
                  <c:v>43970.447916666664</c:v>
                </c:pt>
                <c:pt idx="285">
                  <c:v>43991.333333333336</c:v>
                </c:pt>
                <c:pt idx="286">
                  <c:v>44026.350694444445</c:v>
                </c:pt>
                <c:pt idx="287">
                  <c:v>44067.375</c:v>
                </c:pt>
                <c:pt idx="288">
                  <c:v>44104.34027777778</c:v>
                </c:pt>
                <c:pt idx="289">
                  <c:v>44119.666666666664</c:v>
                </c:pt>
                <c:pt idx="290">
                  <c:v>44153.72222222222</c:v>
                </c:pt>
                <c:pt idx="291">
                  <c:v>44179.35763888889</c:v>
                </c:pt>
              </c:strCache>
            </c:strRef>
          </c:xVal>
          <c:yVal>
            <c:numRef>
              <c:f>'PA 2616-2-0109'!$O$212:$O$503</c:f>
              <c:numCache>
                <c:ptCount val="29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2616-2-0109'!$A$212:$A$503</c:f>
              <c:strCache>
                <c:ptCount val="292"/>
                <c:pt idx="0">
                  <c:v>32413</c:v>
                </c:pt>
                <c:pt idx="1">
                  <c:v>32418</c:v>
                </c:pt>
                <c:pt idx="2">
                  <c:v>32430</c:v>
                </c:pt>
                <c:pt idx="3">
                  <c:v>32437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32553</c:v>
                </c:pt>
                <c:pt idx="8">
                  <c:v>32554</c:v>
                </c:pt>
                <c:pt idx="9">
                  <c:v>32568</c:v>
                </c:pt>
                <c:pt idx="10">
                  <c:v>32585</c:v>
                </c:pt>
                <c:pt idx="11">
                  <c:v>32596</c:v>
                </c:pt>
                <c:pt idx="12">
                  <c:v>32613</c:v>
                </c:pt>
                <c:pt idx="13">
                  <c:v>32625</c:v>
                </c:pt>
                <c:pt idx="14">
                  <c:v>32645</c:v>
                </c:pt>
                <c:pt idx="15">
                  <c:v>32660</c:v>
                </c:pt>
                <c:pt idx="16">
                  <c:v>32674</c:v>
                </c:pt>
                <c:pt idx="17">
                  <c:v>32692</c:v>
                </c:pt>
                <c:pt idx="18">
                  <c:v>32707</c:v>
                </c:pt>
                <c:pt idx="19">
                  <c:v>32720</c:v>
                </c:pt>
                <c:pt idx="20">
                  <c:v>32741</c:v>
                </c:pt>
                <c:pt idx="21">
                  <c:v>32756</c:v>
                </c:pt>
                <c:pt idx="22">
                  <c:v>32783</c:v>
                </c:pt>
                <c:pt idx="23">
                  <c:v>32805</c:v>
                </c:pt>
                <c:pt idx="24">
                  <c:v>32826</c:v>
                </c:pt>
                <c:pt idx="25">
                  <c:v>32853</c:v>
                </c:pt>
                <c:pt idx="26">
                  <c:v>32876</c:v>
                </c:pt>
                <c:pt idx="27">
                  <c:v>32897</c:v>
                </c:pt>
                <c:pt idx="28">
                  <c:v>32919</c:v>
                </c:pt>
                <c:pt idx="29">
                  <c:v>32939</c:v>
                </c:pt>
                <c:pt idx="30">
                  <c:v>32960</c:v>
                </c:pt>
                <c:pt idx="31">
                  <c:v>32981</c:v>
                </c:pt>
                <c:pt idx="32">
                  <c:v>33003</c:v>
                </c:pt>
                <c:pt idx="33">
                  <c:v>33034</c:v>
                </c:pt>
                <c:pt idx="34">
                  <c:v>33049</c:v>
                </c:pt>
                <c:pt idx="35">
                  <c:v>33072</c:v>
                </c:pt>
                <c:pt idx="36">
                  <c:v>33097</c:v>
                </c:pt>
                <c:pt idx="37">
                  <c:v>33124</c:v>
                </c:pt>
                <c:pt idx="38">
                  <c:v>33155</c:v>
                </c:pt>
                <c:pt idx="39">
                  <c:v>33175</c:v>
                </c:pt>
                <c:pt idx="40">
                  <c:v>33205</c:v>
                </c:pt>
                <c:pt idx="41">
                  <c:v>33225</c:v>
                </c:pt>
                <c:pt idx="42">
                  <c:v>33252</c:v>
                </c:pt>
                <c:pt idx="43">
                  <c:v>33289</c:v>
                </c:pt>
                <c:pt idx="44">
                  <c:v>33317</c:v>
                </c:pt>
                <c:pt idx="45">
                  <c:v>33352</c:v>
                </c:pt>
                <c:pt idx="46">
                  <c:v>33380</c:v>
                </c:pt>
                <c:pt idx="47">
                  <c:v>33414</c:v>
                </c:pt>
                <c:pt idx="48">
                  <c:v>33436</c:v>
                </c:pt>
                <c:pt idx="49">
                  <c:v>33497</c:v>
                </c:pt>
                <c:pt idx="50">
                  <c:v>33556</c:v>
                </c:pt>
                <c:pt idx="51">
                  <c:v>33612</c:v>
                </c:pt>
                <c:pt idx="52">
                  <c:v>33676</c:v>
                </c:pt>
                <c:pt idx="53">
                  <c:v>33739</c:v>
                </c:pt>
                <c:pt idx="54">
                  <c:v>33787</c:v>
                </c:pt>
                <c:pt idx="55">
                  <c:v>33848</c:v>
                </c:pt>
                <c:pt idx="56">
                  <c:v>33872</c:v>
                </c:pt>
                <c:pt idx="57">
                  <c:v>33906</c:v>
                </c:pt>
                <c:pt idx="58">
                  <c:v>33954</c:v>
                </c:pt>
                <c:pt idx="59">
                  <c:v>34018</c:v>
                </c:pt>
                <c:pt idx="60">
                  <c:v>34040</c:v>
                </c:pt>
                <c:pt idx="61">
                  <c:v>34083</c:v>
                </c:pt>
                <c:pt idx="62">
                  <c:v>34131</c:v>
                </c:pt>
                <c:pt idx="63">
                  <c:v>34185</c:v>
                </c:pt>
                <c:pt idx="64">
                  <c:v>34248</c:v>
                </c:pt>
                <c:pt idx="65">
                  <c:v>34314</c:v>
                </c:pt>
                <c:pt idx="66">
                  <c:v>34831</c:v>
                </c:pt>
                <c:pt idx="67">
                  <c:v>34866</c:v>
                </c:pt>
                <c:pt idx="68">
                  <c:v>34928</c:v>
                </c:pt>
                <c:pt idx="69">
                  <c:v>34987</c:v>
                </c:pt>
                <c:pt idx="70">
                  <c:v>35052</c:v>
                </c:pt>
                <c:pt idx="71">
                  <c:v>35111</c:v>
                </c:pt>
                <c:pt idx="72">
                  <c:v>35171</c:v>
                </c:pt>
                <c:pt idx="73">
                  <c:v>35230</c:v>
                </c:pt>
                <c:pt idx="74">
                  <c:v>35291</c:v>
                </c:pt>
                <c:pt idx="75">
                  <c:v>35352</c:v>
                </c:pt>
                <c:pt idx="76">
                  <c:v>35413</c:v>
                </c:pt>
                <c:pt idx="77">
                  <c:v>35476</c:v>
                </c:pt>
                <c:pt idx="78">
                  <c:v>35535</c:v>
                </c:pt>
                <c:pt idx="79">
                  <c:v>35595</c:v>
                </c:pt>
                <c:pt idx="80">
                  <c:v>35656</c:v>
                </c:pt>
                <c:pt idx="81">
                  <c:v>35718</c:v>
                </c:pt>
                <c:pt idx="82">
                  <c:v>35779</c:v>
                </c:pt>
                <c:pt idx="83">
                  <c:v>35841</c:v>
                </c:pt>
                <c:pt idx="84">
                  <c:v>35901</c:v>
                </c:pt>
                <c:pt idx="85">
                  <c:v>35961</c:v>
                </c:pt>
                <c:pt idx="86">
                  <c:v>36021</c:v>
                </c:pt>
                <c:pt idx="87">
                  <c:v>36083</c:v>
                </c:pt>
                <c:pt idx="88">
                  <c:v>36147</c:v>
                </c:pt>
                <c:pt idx="89">
                  <c:v>36207</c:v>
                </c:pt>
                <c:pt idx="90">
                  <c:v>36264</c:v>
                </c:pt>
                <c:pt idx="91">
                  <c:v>36323</c:v>
                </c:pt>
                <c:pt idx="92">
                  <c:v>36448</c:v>
                </c:pt>
                <c:pt idx="93">
                  <c:v>36511</c:v>
                </c:pt>
                <c:pt idx="94">
                  <c:v>36571</c:v>
                </c:pt>
                <c:pt idx="95">
                  <c:v>36631</c:v>
                </c:pt>
                <c:pt idx="96">
                  <c:v>36693</c:v>
                </c:pt>
                <c:pt idx="97">
                  <c:v>36754</c:v>
                </c:pt>
                <c:pt idx="98">
                  <c:v>36815</c:v>
                </c:pt>
                <c:pt idx="99">
                  <c:v>36875.618055555555</c:v>
                </c:pt>
                <c:pt idx="100">
                  <c:v>36937.520833333336</c:v>
                </c:pt>
                <c:pt idx="101">
                  <c:v>36998.53472222222</c:v>
                </c:pt>
                <c:pt idx="102">
                  <c:v>37057.53125</c:v>
                </c:pt>
                <c:pt idx="103">
                  <c:v>37117.524305555555</c:v>
                </c:pt>
                <c:pt idx="104">
                  <c:v>37180.493055555555</c:v>
                </c:pt>
                <c:pt idx="105">
                  <c:v>37247.59722222222</c:v>
                </c:pt>
                <c:pt idx="106">
                  <c:v>37305.486805555556</c:v>
                </c:pt>
                <c:pt idx="107">
                  <c:v>37362.54652777778</c:v>
                </c:pt>
                <c:pt idx="108">
                  <c:v>37390.53125</c:v>
                </c:pt>
                <c:pt idx="109">
                  <c:v>37425.510416666664</c:v>
                </c:pt>
                <c:pt idx="110">
                  <c:v>37453.510416666664</c:v>
                </c:pt>
                <c:pt idx="111">
                  <c:v>37481.55694444444</c:v>
                </c:pt>
                <c:pt idx="112">
                  <c:v>37508.479166666664</c:v>
                </c:pt>
                <c:pt idx="113">
                  <c:v>37537.46875</c:v>
                </c:pt>
                <c:pt idx="114">
                  <c:v>37573.47222222222</c:v>
                </c:pt>
                <c:pt idx="115">
                  <c:v>37600.51388888889</c:v>
                </c:pt>
                <c:pt idx="116">
                  <c:v>37643.680555555555</c:v>
                </c:pt>
                <c:pt idx="117">
                  <c:v>37676.53472222222</c:v>
                </c:pt>
                <c:pt idx="118">
                  <c:v>37703.51875</c:v>
                </c:pt>
                <c:pt idx="119">
                  <c:v>37735.56736111111</c:v>
                </c:pt>
                <c:pt idx="120">
                  <c:v>37764.51736111111</c:v>
                </c:pt>
                <c:pt idx="121">
                  <c:v>37787.5</c:v>
                </c:pt>
                <c:pt idx="122">
                  <c:v>37815.52777777778</c:v>
                </c:pt>
                <c:pt idx="123">
                  <c:v>37851.86597222222</c:v>
                </c:pt>
                <c:pt idx="124">
                  <c:v>37877.520833333336</c:v>
                </c:pt>
                <c:pt idx="125">
                  <c:v>37920.524305555555</c:v>
                </c:pt>
                <c:pt idx="126">
                  <c:v>37940.510416666664</c:v>
                </c:pt>
                <c:pt idx="127">
                  <c:v>37962.48611111111</c:v>
                </c:pt>
                <c:pt idx="128">
                  <c:v>38005.48263888889</c:v>
                </c:pt>
                <c:pt idx="129">
                  <c:v>38032.493055555555</c:v>
                </c:pt>
                <c:pt idx="130">
                  <c:v>38060.47222222222</c:v>
                </c:pt>
                <c:pt idx="131">
                  <c:v>38086.48611111111</c:v>
                </c:pt>
                <c:pt idx="132">
                  <c:v>38116.53125</c:v>
                </c:pt>
                <c:pt idx="133">
                  <c:v>38151.50347222222</c:v>
                </c:pt>
                <c:pt idx="134">
                  <c:v>38179.479166666664</c:v>
                </c:pt>
                <c:pt idx="135">
                  <c:v>38211.70138888889</c:v>
                </c:pt>
                <c:pt idx="136">
                  <c:v>38241.743055555555</c:v>
                </c:pt>
                <c:pt idx="137">
                  <c:v>38269.725694444445</c:v>
                </c:pt>
                <c:pt idx="138">
                  <c:v>38297.458333333336</c:v>
                </c:pt>
                <c:pt idx="139">
                  <c:v>38324.708333333336</c:v>
                </c:pt>
                <c:pt idx="140">
                  <c:v>38360.447916666664</c:v>
                </c:pt>
                <c:pt idx="141">
                  <c:v>38396.458333333336</c:v>
                </c:pt>
                <c:pt idx="142">
                  <c:v>38424.48611111111</c:v>
                </c:pt>
                <c:pt idx="143">
                  <c:v>38452.53472222222</c:v>
                </c:pt>
                <c:pt idx="144">
                  <c:v>38480.47638888889</c:v>
                </c:pt>
                <c:pt idx="145">
                  <c:v>38514.743055555555</c:v>
                </c:pt>
                <c:pt idx="146">
                  <c:v>38541.70486111111</c:v>
                </c:pt>
                <c:pt idx="147">
                  <c:v>38575.71527777778</c:v>
                </c:pt>
                <c:pt idx="148">
                  <c:v>38604.68541666667</c:v>
                </c:pt>
                <c:pt idx="149">
                  <c:v>38632.717361111114</c:v>
                </c:pt>
                <c:pt idx="150">
                  <c:v>38661.770833333336</c:v>
                </c:pt>
                <c:pt idx="151">
                  <c:v>38691.51736111111</c:v>
                </c:pt>
                <c:pt idx="152">
                  <c:v>38730.652083333334</c:v>
                </c:pt>
                <c:pt idx="153">
                  <c:v>38758.740277777775</c:v>
                </c:pt>
                <c:pt idx="154">
                  <c:v>38786.75069444445</c:v>
                </c:pt>
                <c:pt idx="155">
                  <c:v>38814.67638888889</c:v>
                </c:pt>
                <c:pt idx="156">
                  <c:v>38878.78472222222</c:v>
                </c:pt>
                <c:pt idx="157">
                  <c:v>38938.680555555555</c:v>
                </c:pt>
                <c:pt idx="158">
                  <c:v>38969.697916666664</c:v>
                </c:pt>
                <c:pt idx="159">
                  <c:v>39010.73472222222</c:v>
                </c:pt>
                <c:pt idx="160">
                  <c:v>39031.74930555555</c:v>
                </c:pt>
                <c:pt idx="161">
                  <c:v>39102.65277777778</c:v>
                </c:pt>
                <c:pt idx="162">
                  <c:v>39129.72361111111</c:v>
                </c:pt>
                <c:pt idx="163">
                  <c:v>39157.74513888889</c:v>
                </c:pt>
                <c:pt idx="164">
                  <c:v>39213.725</c:v>
                </c:pt>
                <c:pt idx="165">
                  <c:v>39241.68402777778</c:v>
                </c:pt>
                <c:pt idx="166">
                  <c:v>39269.74375</c:v>
                </c:pt>
                <c:pt idx="167">
                  <c:v>39334.736805555556</c:v>
                </c:pt>
                <c:pt idx="168">
                  <c:v>39365.71944444445</c:v>
                </c:pt>
                <c:pt idx="169">
                  <c:v>39400.68541666667</c:v>
                </c:pt>
                <c:pt idx="170">
                  <c:v>39426.54861111111</c:v>
                </c:pt>
                <c:pt idx="171">
                  <c:v>39458.72222222222</c:v>
                </c:pt>
                <c:pt idx="172">
                  <c:v>39493.68263888889</c:v>
                </c:pt>
                <c:pt idx="173">
                  <c:v>39522.72152777778</c:v>
                </c:pt>
                <c:pt idx="174">
                  <c:v>39549.70486111111</c:v>
                </c:pt>
                <c:pt idx="175">
                  <c:v>39579.46111111111</c:v>
                </c:pt>
                <c:pt idx="176">
                  <c:v>39618.53055555555</c:v>
                </c:pt>
                <c:pt idx="177">
                  <c:v>39647.739583333336</c:v>
                </c:pt>
                <c:pt idx="178">
                  <c:v>39681.782638888886</c:v>
                </c:pt>
                <c:pt idx="179">
                  <c:v>39711.78125</c:v>
                </c:pt>
                <c:pt idx="180">
                  <c:v>39731.73541666667</c:v>
                </c:pt>
                <c:pt idx="181">
                  <c:v>39775.527083333334</c:v>
                </c:pt>
                <c:pt idx="182">
                  <c:v>39795.416666666664</c:v>
                </c:pt>
                <c:pt idx="183">
                  <c:v>39837.70138888889</c:v>
                </c:pt>
                <c:pt idx="184">
                  <c:v>39866.65625</c:v>
                </c:pt>
                <c:pt idx="185">
                  <c:v>39887.51388888889</c:v>
                </c:pt>
                <c:pt idx="186">
                  <c:v>39913.79791666667</c:v>
                </c:pt>
                <c:pt idx="187">
                  <c:v>39950.478472222225</c:v>
                </c:pt>
                <c:pt idx="188">
                  <c:v>39978.459027777775</c:v>
                </c:pt>
                <c:pt idx="189">
                  <c:v>40005.731944444444</c:v>
                </c:pt>
                <c:pt idx="190">
                  <c:v>40048.725694444445</c:v>
                </c:pt>
                <c:pt idx="191">
                  <c:v>40077.720138888886</c:v>
                </c:pt>
                <c:pt idx="192">
                  <c:v>40102.63680555556</c:v>
                </c:pt>
                <c:pt idx="193">
                  <c:v>40132.48541666667</c:v>
                </c:pt>
                <c:pt idx="194">
                  <c:v>40160.46041666667</c:v>
                </c:pt>
                <c:pt idx="195">
                  <c:v>40201.76944444444</c:v>
                </c:pt>
                <c:pt idx="196">
                  <c:v>40235.65416666667</c:v>
                </c:pt>
                <c:pt idx="197">
                  <c:v>40256.7</c:v>
                </c:pt>
                <c:pt idx="198">
                  <c:v>40284.688888888886</c:v>
                </c:pt>
                <c:pt idx="199">
                  <c:v>40316.74652777778</c:v>
                </c:pt>
                <c:pt idx="200">
                  <c:v>40350.81041666667</c:v>
                </c:pt>
                <c:pt idx="201">
                  <c:v>40381.813888888886</c:v>
                </c:pt>
                <c:pt idx="202">
                  <c:v>40407.669444444444</c:v>
                </c:pt>
                <c:pt idx="203">
                  <c:v>40437.754166666666</c:v>
                </c:pt>
                <c:pt idx="204">
                  <c:v>40724.46875</c:v>
                </c:pt>
                <c:pt idx="205">
                  <c:v>40813.493055555555</c:v>
                </c:pt>
                <c:pt idx="206">
                  <c:v>40834.520833333336</c:v>
                </c:pt>
                <c:pt idx="207">
                  <c:v>40857.5</c:v>
                </c:pt>
                <c:pt idx="208">
                  <c:v>40920.43402777778</c:v>
                </c:pt>
                <c:pt idx="209">
                  <c:v>40962.59722222222</c:v>
                </c:pt>
                <c:pt idx="210">
                  <c:v>40977.479166666664</c:v>
                </c:pt>
                <c:pt idx="211">
                  <c:v>41001.53472222222</c:v>
                </c:pt>
                <c:pt idx="212">
                  <c:v>41037.59722222222</c:v>
                </c:pt>
                <c:pt idx="213">
                  <c:v>41065.520833333336</c:v>
                </c:pt>
                <c:pt idx="214">
                  <c:v>41100.45138888889</c:v>
                </c:pt>
                <c:pt idx="215">
                  <c:v>41129.416666666664</c:v>
                </c:pt>
                <c:pt idx="216">
                  <c:v>41158.36111111111</c:v>
                </c:pt>
                <c:pt idx="217">
                  <c:v>41190.350694444445</c:v>
                </c:pt>
                <c:pt idx="218">
                  <c:v>41225.458333333336</c:v>
                </c:pt>
                <c:pt idx="219">
                  <c:v>41253.59722222222</c:v>
                </c:pt>
                <c:pt idx="220">
                  <c:v>41285.51388888889</c:v>
                </c:pt>
                <c:pt idx="221">
                  <c:v>41317.427083333336</c:v>
                </c:pt>
                <c:pt idx="222">
                  <c:v>41351.54861111111</c:v>
                </c:pt>
                <c:pt idx="223">
                  <c:v>41382.52777777778</c:v>
                </c:pt>
                <c:pt idx="224">
                  <c:v>41403.5</c:v>
                </c:pt>
                <c:pt idx="225">
                  <c:v>41450.46527777778</c:v>
                </c:pt>
                <c:pt idx="226">
                  <c:v>41466.5625</c:v>
                </c:pt>
                <c:pt idx="227">
                  <c:v>41492.510416666664</c:v>
                </c:pt>
                <c:pt idx="228">
                  <c:v>41523.427083333336</c:v>
                </c:pt>
                <c:pt idx="229">
                  <c:v>41569.57638888889</c:v>
                </c:pt>
                <c:pt idx="230">
                  <c:v>41600.57638888889</c:v>
                </c:pt>
                <c:pt idx="231">
                  <c:v>41620.54513888889</c:v>
                </c:pt>
                <c:pt idx="232">
                  <c:v>41667.43402777778</c:v>
                </c:pt>
                <c:pt idx="233">
                  <c:v>41697.479166666664</c:v>
                </c:pt>
                <c:pt idx="234">
                  <c:v>41716.53472222222</c:v>
                </c:pt>
                <c:pt idx="235">
                  <c:v>41757.53125</c:v>
                </c:pt>
                <c:pt idx="236">
                  <c:v>41774.5</c:v>
                </c:pt>
                <c:pt idx="237">
                  <c:v>41807.447916666664</c:v>
                </c:pt>
                <c:pt idx="238">
                  <c:v>41834.447916666664</c:v>
                </c:pt>
                <c:pt idx="239">
                  <c:v>41876.572916666664</c:v>
                </c:pt>
                <c:pt idx="240">
                  <c:v>41886.583333333336</c:v>
                </c:pt>
                <c:pt idx="241">
                  <c:v>41939.44097222222</c:v>
                </c:pt>
                <c:pt idx="242">
                  <c:v>41971.583333333336</c:v>
                </c:pt>
                <c:pt idx="243">
                  <c:v>42033.51736111111</c:v>
                </c:pt>
                <c:pt idx="244">
                  <c:v>42062.572916666664</c:v>
                </c:pt>
                <c:pt idx="245">
                  <c:v>42094.46527777778</c:v>
                </c:pt>
                <c:pt idx="246">
                  <c:v>42124.395833333336</c:v>
                </c:pt>
                <c:pt idx="247">
                  <c:v>42150.430555555555</c:v>
                </c:pt>
                <c:pt idx="248">
                  <c:v>42173.541666666664</c:v>
                </c:pt>
                <c:pt idx="249">
                  <c:v>42247.47222222222</c:v>
                </c:pt>
                <c:pt idx="250">
                  <c:v>42277.37152777778</c:v>
                </c:pt>
                <c:pt idx="251">
                  <c:v>42307.5</c:v>
                </c:pt>
                <c:pt idx="252">
                  <c:v>42334.381944444445</c:v>
                </c:pt>
                <c:pt idx="253">
                  <c:v>42361.42361111111</c:v>
                </c:pt>
                <c:pt idx="254">
                  <c:v>42395.569444444445</c:v>
                </c:pt>
                <c:pt idx="255">
                  <c:v>42429.54861111111</c:v>
                </c:pt>
                <c:pt idx="256">
                  <c:v>42486.74652777778</c:v>
                </c:pt>
                <c:pt idx="257">
                  <c:v>42611.59722222222</c:v>
                </c:pt>
                <c:pt idx="258">
                  <c:v>42713.50833333333</c:v>
                </c:pt>
                <c:pt idx="259">
                  <c:v>42821.427083333336</c:v>
                </c:pt>
                <c:pt idx="260">
                  <c:v>42832.475694444445</c:v>
                </c:pt>
                <c:pt idx="261">
                  <c:v>42836.438888888886</c:v>
                </c:pt>
                <c:pt idx="262">
                  <c:v>42871.506944444445</c:v>
                </c:pt>
                <c:pt idx="263">
                  <c:v>42895.37847222222</c:v>
                </c:pt>
                <c:pt idx="264">
                  <c:v>42927.4375</c:v>
                </c:pt>
                <c:pt idx="265">
                  <c:v>42955.4375</c:v>
                </c:pt>
                <c:pt idx="266">
                  <c:v>43006.375</c:v>
                </c:pt>
                <c:pt idx="267">
                  <c:v>43014.479166666664</c:v>
                </c:pt>
                <c:pt idx="268">
                  <c:v>43056</c:v>
                </c:pt>
                <c:pt idx="269">
                  <c:v>43087.458333333336</c:v>
                </c:pt>
                <c:pt idx="270">
                  <c:v>43111.45138888889</c:v>
                </c:pt>
                <c:pt idx="271">
                  <c:v>43139.510416666664</c:v>
                </c:pt>
                <c:pt idx="272">
                  <c:v>43175.447916666664</c:v>
                </c:pt>
                <c:pt idx="273">
                  <c:v>43207.399305555555</c:v>
                </c:pt>
                <c:pt idx="274">
                  <c:v>43241.51388888889</c:v>
                </c:pt>
                <c:pt idx="275">
                  <c:v>43276.46875</c:v>
                </c:pt>
                <c:pt idx="276">
                  <c:v>43525.555555555555</c:v>
                </c:pt>
                <c:pt idx="277">
                  <c:v>43546.48611111111</c:v>
                </c:pt>
                <c:pt idx="278">
                  <c:v>43584.458333333336</c:v>
                </c:pt>
                <c:pt idx="279">
                  <c:v>43615.54513888889</c:v>
                </c:pt>
                <c:pt idx="280">
                  <c:v>43633.40625</c:v>
                </c:pt>
                <c:pt idx="281">
                  <c:v>43871.770833333336</c:v>
                </c:pt>
                <c:pt idx="282">
                  <c:v>43895.663194444445</c:v>
                </c:pt>
                <c:pt idx="283">
                  <c:v>43949.5625</c:v>
                </c:pt>
                <c:pt idx="284">
                  <c:v>43970.447916666664</c:v>
                </c:pt>
                <c:pt idx="285">
                  <c:v>43991.333333333336</c:v>
                </c:pt>
                <c:pt idx="286">
                  <c:v>44026.350694444445</c:v>
                </c:pt>
                <c:pt idx="287">
                  <c:v>44067.375</c:v>
                </c:pt>
                <c:pt idx="288">
                  <c:v>44104.34027777778</c:v>
                </c:pt>
                <c:pt idx="289">
                  <c:v>44119.666666666664</c:v>
                </c:pt>
                <c:pt idx="290">
                  <c:v>44153.72222222222</c:v>
                </c:pt>
                <c:pt idx="291">
                  <c:v>44179.35763888889</c:v>
                </c:pt>
              </c:strCache>
            </c:strRef>
          </c:xVal>
          <c:yVal>
            <c:numRef>
              <c:f>'PA 2616-2-0109'!$R$212:$R$503</c:f>
              <c:numCache>
                <c:ptCount val="29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2616-2-0109'!$A$212:$A$503</c:f>
              <c:strCache>
                <c:ptCount val="292"/>
                <c:pt idx="0">
                  <c:v>32413</c:v>
                </c:pt>
                <c:pt idx="1">
                  <c:v>32418</c:v>
                </c:pt>
                <c:pt idx="2">
                  <c:v>32430</c:v>
                </c:pt>
                <c:pt idx="3">
                  <c:v>32437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32553</c:v>
                </c:pt>
                <c:pt idx="8">
                  <c:v>32554</c:v>
                </c:pt>
                <c:pt idx="9">
                  <c:v>32568</c:v>
                </c:pt>
                <c:pt idx="10">
                  <c:v>32585</c:v>
                </c:pt>
                <c:pt idx="11">
                  <c:v>32596</c:v>
                </c:pt>
                <c:pt idx="12">
                  <c:v>32613</c:v>
                </c:pt>
                <c:pt idx="13">
                  <c:v>32625</c:v>
                </c:pt>
                <c:pt idx="14">
                  <c:v>32645</c:v>
                </c:pt>
                <c:pt idx="15">
                  <c:v>32660</c:v>
                </c:pt>
                <c:pt idx="16">
                  <c:v>32674</c:v>
                </c:pt>
                <c:pt idx="17">
                  <c:v>32692</c:v>
                </c:pt>
                <c:pt idx="18">
                  <c:v>32707</c:v>
                </c:pt>
                <c:pt idx="19">
                  <c:v>32720</c:v>
                </c:pt>
                <c:pt idx="20">
                  <c:v>32741</c:v>
                </c:pt>
                <c:pt idx="21">
                  <c:v>32756</c:v>
                </c:pt>
                <c:pt idx="22">
                  <c:v>32783</c:v>
                </c:pt>
                <c:pt idx="23">
                  <c:v>32805</c:v>
                </c:pt>
                <c:pt idx="24">
                  <c:v>32826</c:v>
                </c:pt>
                <c:pt idx="25">
                  <c:v>32853</c:v>
                </c:pt>
                <c:pt idx="26">
                  <c:v>32876</c:v>
                </c:pt>
                <c:pt idx="27">
                  <c:v>32897</c:v>
                </c:pt>
                <c:pt idx="28">
                  <c:v>32919</c:v>
                </c:pt>
                <c:pt idx="29">
                  <c:v>32939</c:v>
                </c:pt>
                <c:pt idx="30">
                  <c:v>32960</c:v>
                </c:pt>
                <c:pt idx="31">
                  <c:v>32981</c:v>
                </c:pt>
                <c:pt idx="32">
                  <c:v>33003</c:v>
                </c:pt>
                <c:pt idx="33">
                  <c:v>33034</c:v>
                </c:pt>
                <c:pt idx="34">
                  <c:v>33049</c:v>
                </c:pt>
                <c:pt idx="35">
                  <c:v>33072</c:v>
                </c:pt>
                <c:pt idx="36">
                  <c:v>33097</c:v>
                </c:pt>
                <c:pt idx="37">
                  <c:v>33124</c:v>
                </c:pt>
                <c:pt idx="38">
                  <c:v>33155</c:v>
                </c:pt>
                <c:pt idx="39">
                  <c:v>33175</c:v>
                </c:pt>
                <c:pt idx="40">
                  <c:v>33205</c:v>
                </c:pt>
                <c:pt idx="41">
                  <c:v>33225</c:v>
                </c:pt>
                <c:pt idx="42">
                  <c:v>33252</c:v>
                </c:pt>
                <c:pt idx="43">
                  <c:v>33289</c:v>
                </c:pt>
                <c:pt idx="44">
                  <c:v>33317</c:v>
                </c:pt>
                <c:pt idx="45">
                  <c:v>33352</c:v>
                </c:pt>
                <c:pt idx="46">
                  <c:v>33380</c:v>
                </c:pt>
                <c:pt idx="47">
                  <c:v>33414</c:v>
                </c:pt>
                <c:pt idx="48">
                  <c:v>33436</c:v>
                </c:pt>
                <c:pt idx="49">
                  <c:v>33497</c:v>
                </c:pt>
                <c:pt idx="50">
                  <c:v>33556</c:v>
                </c:pt>
                <c:pt idx="51">
                  <c:v>33612</c:v>
                </c:pt>
                <c:pt idx="52">
                  <c:v>33676</c:v>
                </c:pt>
                <c:pt idx="53">
                  <c:v>33739</c:v>
                </c:pt>
                <c:pt idx="54">
                  <c:v>33787</c:v>
                </c:pt>
                <c:pt idx="55">
                  <c:v>33848</c:v>
                </c:pt>
                <c:pt idx="56">
                  <c:v>33872</c:v>
                </c:pt>
                <c:pt idx="57">
                  <c:v>33906</c:v>
                </c:pt>
                <c:pt idx="58">
                  <c:v>33954</c:v>
                </c:pt>
                <c:pt idx="59">
                  <c:v>34018</c:v>
                </c:pt>
                <c:pt idx="60">
                  <c:v>34040</c:v>
                </c:pt>
                <c:pt idx="61">
                  <c:v>34083</c:v>
                </c:pt>
                <c:pt idx="62">
                  <c:v>34131</c:v>
                </c:pt>
                <c:pt idx="63">
                  <c:v>34185</c:v>
                </c:pt>
                <c:pt idx="64">
                  <c:v>34248</c:v>
                </c:pt>
                <c:pt idx="65">
                  <c:v>34314</c:v>
                </c:pt>
                <c:pt idx="66">
                  <c:v>34831</c:v>
                </c:pt>
                <c:pt idx="67">
                  <c:v>34866</c:v>
                </c:pt>
                <c:pt idx="68">
                  <c:v>34928</c:v>
                </c:pt>
                <c:pt idx="69">
                  <c:v>34987</c:v>
                </c:pt>
                <c:pt idx="70">
                  <c:v>35052</c:v>
                </c:pt>
                <c:pt idx="71">
                  <c:v>35111</c:v>
                </c:pt>
                <c:pt idx="72">
                  <c:v>35171</c:v>
                </c:pt>
                <c:pt idx="73">
                  <c:v>35230</c:v>
                </c:pt>
                <c:pt idx="74">
                  <c:v>35291</c:v>
                </c:pt>
                <c:pt idx="75">
                  <c:v>35352</c:v>
                </c:pt>
                <c:pt idx="76">
                  <c:v>35413</c:v>
                </c:pt>
                <c:pt idx="77">
                  <c:v>35476</c:v>
                </c:pt>
                <c:pt idx="78">
                  <c:v>35535</c:v>
                </c:pt>
                <c:pt idx="79">
                  <c:v>35595</c:v>
                </c:pt>
                <c:pt idx="80">
                  <c:v>35656</c:v>
                </c:pt>
                <c:pt idx="81">
                  <c:v>35718</c:v>
                </c:pt>
                <c:pt idx="82">
                  <c:v>35779</c:v>
                </c:pt>
                <c:pt idx="83">
                  <c:v>35841</c:v>
                </c:pt>
                <c:pt idx="84">
                  <c:v>35901</c:v>
                </c:pt>
                <c:pt idx="85">
                  <c:v>35961</c:v>
                </c:pt>
                <c:pt idx="86">
                  <c:v>36021</c:v>
                </c:pt>
                <c:pt idx="87">
                  <c:v>36083</c:v>
                </c:pt>
                <c:pt idx="88">
                  <c:v>36147</c:v>
                </c:pt>
                <c:pt idx="89">
                  <c:v>36207</c:v>
                </c:pt>
                <c:pt idx="90">
                  <c:v>36264</c:v>
                </c:pt>
                <c:pt idx="91">
                  <c:v>36323</c:v>
                </c:pt>
                <c:pt idx="92">
                  <c:v>36448</c:v>
                </c:pt>
                <c:pt idx="93">
                  <c:v>36511</c:v>
                </c:pt>
                <c:pt idx="94">
                  <c:v>36571</c:v>
                </c:pt>
                <c:pt idx="95">
                  <c:v>36631</c:v>
                </c:pt>
                <c:pt idx="96">
                  <c:v>36693</c:v>
                </c:pt>
                <c:pt idx="97">
                  <c:v>36754</c:v>
                </c:pt>
                <c:pt idx="98">
                  <c:v>36815</c:v>
                </c:pt>
                <c:pt idx="99">
                  <c:v>36875.618055555555</c:v>
                </c:pt>
                <c:pt idx="100">
                  <c:v>36937.520833333336</c:v>
                </c:pt>
                <c:pt idx="101">
                  <c:v>36998.53472222222</c:v>
                </c:pt>
                <c:pt idx="102">
                  <c:v>37057.53125</c:v>
                </c:pt>
                <c:pt idx="103">
                  <c:v>37117.524305555555</c:v>
                </c:pt>
                <c:pt idx="104">
                  <c:v>37180.493055555555</c:v>
                </c:pt>
                <c:pt idx="105">
                  <c:v>37247.59722222222</c:v>
                </c:pt>
                <c:pt idx="106">
                  <c:v>37305.486805555556</c:v>
                </c:pt>
                <c:pt idx="107">
                  <c:v>37362.54652777778</c:v>
                </c:pt>
                <c:pt idx="108">
                  <c:v>37390.53125</c:v>
                </c:pt>
                <c:pt idx="109">
                  <c:v>37425.510416666664</c:v>
                </c:pt>
                <c:pt idx="110">
                  <c:v>37453.510416666664</c:v>
                </c:pt>
                <c:pt idx="111">
                  <c:v>37481.55694444444</c:v>
                </c:pt>
                <c:pt idx="112">
                  <c:v>37508.479166666664</c:v>
                </c:pt>
                <c:pt idx="113">
                  <c:v>37537.46875</c:v>
                </c:pt>
                <c:pt idx="114">
                  <c:v>37573.47222222222</c:v>
                </c:pt>
                <c:pt idx="115">
                  <c:v>37600.51388888889</c:v>
                </c:pt>
                <c:pt idx="116">
                  <c:v>37643.680555555555</c:v>
                </c:pt>
                <c:pt idx="117">
                  <c:v>37676.53472222222</c:v>
                </c:pt>
                <c:pt idx="118">
                  <c:v>37703.51875</c:v>
                </c:pt>
                <c:pt idx="119">
                  <c:v>37735.56736111111</c:v>
                </c:pt>
                <c:pt idx="120">
                  <c:v>37764.51736111111</c:v>
                </c:pt>
                <c:pt idx="121">
                  <c:v>37787.5</c:v>
                </c:pt>
                <c:pt idx="122">
                  <c:v>37815.52777777778</c:v>
                </c:pt>
                <c:pt idx="123">
                  <c:v>37851.86597222222</c:v>
                </c:pt>
                <c:pt idx="124">
                  <c:v>37877.520833333336</c:v>
                </c:pt>
                <c:pt idx="125">
                  <c:v>37920.524305555555</c:v>
                </c:pt>
                <c:pt idx="126">
                  <c:v>37940.510416666664</c:v>
                </c:pt>
                <c:pt idx="127">
                  <c:v>37962.48611111111</c:v>
                </c:pt>
                <c:pt idx="128">
                  <c:v>38005.48263888889</c:v>
                </c:pt>
                <c:pt idx="129">
                  <c:v>38032.493055555555</c:v>
                </c:pt>
                <c:pt idx="130">
                  <c:v>38060.47222222222</c:v>
                </c:pt>
                <c:pt idx="131">
                  <c:v>38086.48611111111</c:v>
                </c:pt>
                <c:pt idx="132">
                  <c:v>38116.53125</c:v>
                </c:pt>
                <c:pt idx="133">
                  <c:v>38151.50347222222</c:v>
                </c:pt>
                <c:pt idx="134">
                  <c:v>38179.479166666664</c:v>
                </c:pt>
                <c:pt idx="135">
                  <c:v>38211.70138888889</c:v>
                </c:pt>
                <c:pt idx="136">
                  <c:v>38241.743055555555</c:v>
                </c:pt>
                <c:pt idx="137">
                  <c:v>38269.725694444445</c:v>
                </c:pt>
                <c:pt idx="138">
                  <c:v>38297.458333333336</c:v>
                </c:pt>
                <c:pt idx="139">
                  <c:v>38324.708333333336</c:v>
                </c:pt>
                <c:pt idx="140">
                  <c:v>38360.447916666664</c:v>
                </c:pt>
                <c:pt idx="141">
                  <c:v>38396.458333333336</c:v>
                </c:pt>
                <c:pt idx="142">
                  <c:v>38424.48611111111</c:v>
                </c:pt>
                <c:pt idx="143">
                  <c:v>38452.53472222222</c:v>
                </c:pt>
                <c:pt idx="144">
                  <c:v>38480.47638888889</c:v>
                </c:pt>
                <c:pt idx="145">
                  <c:v>38514.743055555555</c:v>
                </c:pt>
                <c:pt idx="146">
                  <c:v>38541.70486111111</c:v>
                </c:pt>
                <c:pt idx="147">
                  <c:v>38575.71527777778</c:v>
                </c:pt>
                <c:pt idx="148">
                  <c:v>38604.68541666667</c:v>
                </c:pt>
                <c:pt idx="149">
                  <c:v>38632.717361111114</c:v>
                </c:pt>
                <c:pt idx="150">
                  <c:v>38661.770833333336</c:v>
                </c:pt>
                <c:pt idx="151">
                  <c:v>38691.51736111111</c:v>
                </c:pt>
                <c:pt idx="152">
                  <c:v>38730.652083333334</c:v>
                </c:pt>
                <c:pt idx="153">
                  <c:v>38758.740277777775</c:v>
                </c:pt>
                <c:pt idx="154">
                  <c:v>38786.75069444445</c:v>
                </c:pt>
                <c:pt idx="155">
                  <c:v>38814.67638888889</c:v>
                </c:pt>
                <c:pt idx="156">
                  <c:v>38878.78472222222</c:v>
                </c:pt>
                <c:pt idx="157">
                  <c:v>38938.680555555555</c:v>
                </c:pt>
                <c:pt idx="158">
                  <c:v>38969.697916666664</c:v>
                </c:pt>
                <c:pt idx="159">
                  <c:v>39010.73472222222</c:v>
                </c:pt>
                <c:pt idx="160">
                  <c:v>39031.74930555555</c:v>
                </c:pt>
                <c:pt idx="161">
                  <c:v>39102.65277777778</c:v>
                </c:pt>
                <c:pt idx="162">
                  <c:v>39129.72361111111</c:v>
                </c:pt>
                <c:pt idx="163">
                  <c:v>39157.74513888889</c:v>
                </c:pt>
                <c:pt idx="164">
                  <c:v>39213.725</c:v>
                </c:pt>
                <c:pt idx="165">
                  <c:v>39241.68402777778</c:v>
                </c:pt>
                <c:pt idx="166">
                  <c:v>39269.74375</c:v>
                </c:pt>
                <c:pt idx="167">
                  <c:v>39334.736805555556</c:v>
                </c:pt>
                <c:pt idx="168">
                  <c:v>39365.71944444445</c:v>
                </c:pt>
                <c:pt idx="169">
                  <c:v>39400.68541666667</c:v>
                </c:pt>
                <c:pt idx="170">
                  <c:v>39426.54861111111</c:v>
                </c:pt>
                <c:pt idx="171">
                  <c:v>39458.72222222222</c:v>
                </c:pt>
                <c:pt idx="172">
                  <c:v>39493.68263888889</c:v>
                </c:pt>
                <c:pt idx="173">
                  <c:v>39522.72152777778</c:v>
                </c:pt>
                <c:pt idx="174">
                  <c:v>39549.70486111111</c:v>
                </c:pt>
                <c:pt idx="175">
                  <c:v>39579.46111111111</c:v>
                </c:pt>
                <c:pt idx="176">
                  <c:v>39618.53055555555</c:v>
                </c:pt>
                <c:pt idx="177">
                  <c:v>39647.739583333336</c:v>
                </c:pt>
                <c:pt idx="178">
                  <c:v>39681.782638888886</c:v>
                </c:pt>
                <c:pt idx="179">
                  <c:v>39711.78125</c:v>
                </c:pt>
                <c:pt idx="180">
                  <c:v>39731.73541666667</c:v>
                </c:pt>
                <c:pt idx="181">
                  <c:v>39775.527083333334</c:v>
                </c:pt>
                <c:pt idx="182">
                  <c:v>39795.416666666664</c:v>
                </c:pt>
                <c:pt idx="183">
                  <c:v>39837.70138888889</c:v>
                </c:pt>
                <c:pt idx="184">
                  <c:v>39866.65625</c:v>
                </c:pt>
                <c:pt idx="185">
                  <c:v>39887.51388888889</c:v>
                </c:pt>
                <c:pt idx="186">
                  <c:v>39913.79791666667</c:v>
                </c:pt>
                <c:pt idx="187">
                  <c:v>39950.478472222225</c:v>
                </c:pt>
                <c:pt idx="188">
                  <c:v>39978.459027777775</c:v>
                </c:pt>
                <c:pt idx="189">
                  <c:v>40005.731944444444</c:v>
                </c:pt>
                <c:pt idx="190">
                  <c:v>40048.725694444445</c:v>
                </c:pt>
                <c:pt idx="191">
                  <c:v>40077.720138888886</c:v>
                </c:pt>
                <c:pt idx="192">
                  <c:v>40102.63680555556</c:v>
                </c:pt>
                <c:pt idx="193">
                  <c:v>40132.48541666667</c:v>
                </c:pt>
                <c:pt idx="194">
                  <c:v>40160.46041666667</c:v>
                </c:pt>
                <c:pt idx="195">
                  <c:v>40201.76944444444</c:v>
                </c:pt>
                <c:pt idx="196">
                  <c:v>40235.65416666667</c:v>
                </c:pt>
                <c:pt idx="197">
                  <c:v>40256.7</c:v>
                </c:pt>
                <c:pt idx="198">
                  <c:v>40284.688888888886</c:v>
                </c:pt>
                <c:pt idx="199">
                  <c:v>40316.74652777778</c:v>
                </c:pt>
                <c:pt idx="200">
                  <c:v>40350.81041666667</c:v>
                </c:pt>
                <c:pt idx="201">
                  <c:v>40381.813888888886</c:v>
                </c:pt>
                <c:pt idx="202">
                  <c:v>40407.669444444444</c:v>
                </c:pt>
                <c:pt idx="203">
                  <c:v>40437.754166666666</c:v>
                </c:pt>
                <c:pt idx="204">
                  <c:v>40724.46875</c:v>
                </c:pt>
                <c:pt idx="205">
                  <c:v>40813.493055555555</c:v>
                </c:pt>
                <c:pt idx="206">
                  <c:v>40834.520833333336</c:v>
                </c:pt>
                <c:pt idx="207">
                  <c:v>40857.5</c:v>
                </c:pt>
                <c:pt idx="208">
                  <c:v>40920.43402777778</c:v>
                </c:pt>
                <c:pt idx="209">
                  <c:v>40962.59722222222</c:v>
                </c:pt>
                <c:pt idx="210">
                  <c:v>40977.479166666664</c:v>
                </c:pt>
                <c:pt idx="211">
                  <c:v>41001.53472222222</c:v>
                </c:pt>
                <c:pt idx="212">
                  <c:v>41037.59722222222</c:v>
                </c:pt>
                <c:pt idx="213">
                  <c:v>41065.520833333336</c:v>
                </c:pt>
                <c:pt idx="214">
                  <c:v>41100.45138888889</c:v>
                </c:pt>
                <c:pt idx="215">
                  <c:v>41129.416666666664</c:v>
                </c:pt>
                <c:pt idx="216">
                  <c:v>41158.36111111111</c:v>
                </c:pt>
                <c:pt idx="217">
                  <c:v>41190.350694444445</c:v>
                </c:pt>
                <c:pt idx="218">
                  <c:v>41225.458333333336</c:v>
                </c:pt>
                <c:pt idx="219">
                  <c:v>41253.59722222222</c:v>
                </c:pt>
                <c:pt idx="220">
                  <c:v>41285.51388888889</c:v>
                </c:pt>
                <c:pt idx="221">
                  <c:v>41317.427083333336</c:v>
                </c:pt>
                <c:pt idx="222">
                  <c:v>41351.54861111111</c:v>
                </c:pt>
                <c:pt idx="223">
                  <c:v>41382.52777777778</c:v>
                </c:pt>
                <c:pt idx="224">
                  <c:v>41403.5</c:v>
                </c:pt>
                <c:pt idx="225">
                  <c:v>41450.46527777778</c:v>
                </c:pt>
                <c:pt idx="226">
                  <c:v>41466.5625</c:v>
                </c:pt>
                <c:pt idx="227">
                  <c:v>41492.510416666664</c:v>
                </c:pt>
                <c:pt idx="228">
                  <c:v>41523.427083333336</c:v>
                </c:pt>
                <c:pt idx="229">
                  <c:v>41569.57638888889</c:v>
                </c:pt>
                <c:pt idx="230">
                  <c:v>41600.57638888889</c:v>
                </c:pt>
                <c:pt idx="231">
                  <c:v>41620.54513888889</c:v>
                </c:pt>
                <c:pt idx="232">
                  <c:v>41667.43402777778</c:v>
                </c:pt>
                <c:pt idx="233">
                  <c:v>41697.479166666664</c:v>
                </c:pt>
                <c:pt idx="234">
                  <c:v>41716.53472222222</c:v>
                </c:pt>
                <c:pt idx="235">
                  <c:v>41757.53125</c:v>
                </c:pt>
                <c:pt idx="236">
                  <c:v>41774.5</c:v>
                </c:pt>
                <c:pt idx="237">
                  <c:v>41807.447916666664</c:v>
                </c:pt>
                <c:pt idx="238">
                  <c:v>41834.447916666664</c:v>
                </c:pt>
                <c:pt idx="239">
                  <c:v>41876.572916666664</c:v>
                </c:pt>
                <c:pt idx="240">
                  <c:v>41886.583333333336</c:v>
                </c:pt>
                <c:pt idx="241">
                  <c:v>41939.44097222222</c:v>
                </c:pt>
                <c:pt idx="242">
                  <c:v>41971.583333333336</c:v>
                </c:pt>
                <c:pt idx="243">
                  <c:v>42033.51736111111</c:v>
                </c:pt>
                <c:pt idx="244">
                  <c:v>42062.572916666664</c:v>
                </c:pt>
                <c:pt idx="245">
                  <c:v>42094.46527777778</c:v>
                </c:pt>
                <c:pt idx="246">
                  <c:v>42124.395833333336</c:v>
                </c:pt>
                <c:pt idx="247">
                  <c:v>42150.430555555555</c:v>
                </c:pt>
                <c:pt idx="248">
                  <c:v>42173.541666666664</c:v>
                </c:pt>
                <c:pt idx="249">
                  <c:v>42247.47222222222</c:v>
                </c:pt>
                <c:pt idx="250">
                  <c:v>42277.37152777778</c:v>
                </c:pt>
                <c:pt idx="251">
                  <c:v>42307.5</c:v>
                </c:pt>
                <c:pt idx="252">
                  <c:v>42334.381944444445</c:v>
                </c:pt>
                <c:pt idx="253">
                  <c:v>42361.42361111111</c:v>
                </c:pt>
                <c:pt idx="254">
                  <c:v>42395.569444444445</c:v>
                </c:pt>
                <c:pt idx="255">
                  <c:v>42429.54861111111</c:v>
                </c:pt>
                <c:pt idx="256">
                  <c:v>42486.74652777778</c:v>
                </c:pt>
                <c:pt idx="257">
                  <c:v>42611.59722222222</c:v>
                </c:pt>
                <c:pt idx="258">
                  <c:v>42713.50833333333</c:v>
                </c:pt>
                <c:pt idx="259">
                  <c:v>42821.427083333336</c:v>
                </c:pt>
                <c:pt idx="260">
                  <c:v>42832.475694444445</c:v>
                </c:pt>
                <c:pt idx="261">
                  <c:v>42836.438888888886</c:v>
                </c:pt>
                <c:pt idx="262">
                  <c:v>42871.506944444445</c:v>
                </c:pt>
                <c:pt idx="263">
                  <c:v>42895.37847222222</c:v>
                </c:pt>
                <c:pt idx="264">
                  <c:v>42927.4375</c:v>
                </c:pt>
                <c:pt idx="265">
                  <c:v>42955.4375</c:v>
                </c:pt>
                <c:pt idx="266">
                  <c:v>43006.375</c:v>
                </c:pt>
                <c:pt idx="267">
                  <c:v>43014.479166666664</c:v>
                </c:pt>
                <c:pt idx="268">
                  <c:v>43056</c:v>
                </c:pt>
                <c:pt idx="269">
                  <c:v>43087.458333333336</c:v>
                </c:pt>
                <c:pt idx="270">
                  <c:v>43111.45138888889</c:v>
                </c:pt>
                <c:pt idx="271">
                  <c:v>43139.510416666664</c:v>
                </c:pt>
                <c:pt idx="272">
                  <c:v>43175.447916666664</c:v>
                </c:pt>
                <c:pt idx="273">
                  <c:v>43207.399305555555</c:v>
                </c:pt>
                <c:pt idx="274">
                  <c:v>43241.51388888889</c:v>
                </c:pt>
                <c:pt idx="275">
                  <c:v>43276.46875</c:v>
                </c:pt>
                <c:pt idx="276">
                  <c:v>43525.555555555555</c:v>
                </c:pt>
                <c:pt idx="277">
                  <c:v>43546.48611111111</c:v>
                </c:pt>
                <c:pt idx="278">
                  <c:v>43584.458333333336</c:v>
                </c:pt>
                <c:pt idx="279">
                  <c:v>43615.54513888889</c:v>
                </c:pt>
                <c:pt idx="280">
                  <c:v>43633.40625</c:v>
                </c:pt>
                <c:pt idx="281">
                  <c:v>43871.770833333336</c:v>
                </c:pt>
                <c:pt idx="282">
                  <c:v>43895.663194444445</c:v>
                </c:pt>
                <c:pt idx="283">
                  <c:v>43949.5625</c:v>
                </c:pt>
                <c:pt idx="284">
                  <c:v>43970.447916666664</c:v>
                </c:pt>
                <c:pt idx="285">
                  <c:v>43991.333333333336</c:v>
                </c:pt>
                <c:pt idx="286">
                  <c:v>44026.350694444445</c:v>
                </c:pt>
                <c:pt idx="287">
                  <c:v>44067.375</c:v>
                </c:pt>
                <c:pt idx="288">
                  <c:v>44104.34027777778</c:v>
                </c:pt>
                <c:pt idx="289">
                  <c:v>44119.666666666664</c:v>
                </c:pt>
                <c:pt idx="290">
                  <c:v>44153.72222222222</c:v>
                </c:pt>
                <c:pt idx="291">
                  <c:v>44179.35763888889</c:v>
                </c:pt>
              </c:strCache>
            </c:strRef>
          </c:xVal>
          <c:yVal>
            <c:numRef>
              <c:f>'PA 2616-2-0109'!$S$212:$S$503</c:f>
              <c:numCache>
                <c:ptCount val="292"/>
                <c:pt idx="0">
                  <c:v>359.548</c:v>
                </c:pt>
                <c:pt idx="1">
                  <c:v>359.418</c:v>
                </c:pt>
                <c:pt idx="2">
                  <c:v>359.668</c:v>
                </c:pt>
                <c:pt idx="3">
                  <c:v>361.708</c:v>
                </c:pt>
                <c:pt idx="4">
                  <c:v>358.368</c:v>
                </c:pt>
                <c:pt idx="5">
                  <c:v>361.318</c:v>
                </c:pt>
                <c:pt idx="6">
                  <c:v>361.288</c:v>
                </c:pt>
                <c:pt idx="7">
                  <c:v>361.368</c:v>
                </c:pt>
                <c:pt idx="8">
                  <c:v>361.388</c:v>
                </c:pt>
                <c:pt idx="9">
                  <c:v>361.308</c:v>
                </c:pt>
                <c:pt idx="10">
                  <c:v>361.218</c:v>
                </c:pt>
                <c:pt idx="11">
                  <c:v>361.298</c:v>
                </c:pt>
                <c:pt idx="12">
                  <c:v>361.528</c:v>
                </c:pt>
                <c:pt idx="13">
                  <c:v>361.488</c:v>
                </c:pt>
                <c:pt idx="14">
                  <c:v>361.678</c:v>
                </c:pt>
                <c:pt idx="15">
                  <c:v>361.768</c:v>
                </c:pt>
                <c:pt idx="16">
                  <c:v>361.748</c:v>
                </c:pt>
                <c:pt idx="17">
                  <c:v>361.878</c:v>
                </c:pt>
                <c:pt idx="18">
                  <c:v>361.818</c:v>
                </c:pt>
                <c:pt idx="19">
                  <c:v>361.938</c:v>
                </c:pt>
                <c:pt idx="20">
                  <c:v>362.008</c:v>
                </c:pt>
                <c:pt idx="21">
                  <c:v>362.018</c:v>
                </c:pt>
                <c:pt idx="22">
                  <c:v>361.968</c:v>
                </c:pt>
                <c:pt idx="23">
                  <c:v>361.538</c:v>
                </c:pt>
                <c:pt idx="24">
                  <c:v>361.378</c:v>
                </c:pt>
                <c:pt idx="25">
                  <c:v>361.128</c:v>
                </c:pt>
                <c:pt idx="26">
                  <c:v>361.078</c:v>
                </c:pt>
                <c:pt idx="27">
                  <c:v>361.088</c:v>
                </c:pt>
                <c:pt idx="28">
                  <c:v>360.978</c:v>
                </c:pt>
                <c:pt idx="29">
                  <c:v>361.018</c:v>
                </c:pt>
                <c:pt idx="30">
                  <c:v>361.078</c:v>
                </c:pt>
                <c:pt idx="31">
                  <c:v>361.068</c:v>
                </c:pt>
                <c:pt idx="32">
                  <c:v>361.058</c:v>
                </c:pt>
                <c:pt idx="33">
                  <c:v>360.968</c:v>
                </c:pt>
                <c:pt idx="34">
                  <c:v>361.218</c:v>
                </c:pt>
                <c:pt idx="35">
                  <c:v>361.028</c:v>
                </c:pt>
                <c:pt idx="36">
                  <c:v>361.068</c:v>
                </c:pt>
                <c:pt idx="37">
                  <c:v>361.128</c:v>
                </c:pt>
                <c:pt idx="38">
                  <c:v>360.828</c:v>
                </c:pt>
                <c:pt idx="39">
                  <c:v>360.688</c:v>
                </c:pt>
                <c:pt idx="40">
                  <c:v>360.518</c:v>
                </c:pt>
                <c:pt idx="41">
                  <c:v>360.388</c:v>
                </c:pt>
                <c:pt idx="42">
                  <c:v>360.298</c:v>
                </c:pt>
                <c:pt idx="43">
                  <c:v>360.318</c:v>
                </c:pt>
                <c:pt idx="44">
                  <c:v>360.138</c:v>
                </c:pt>
                <c:pt idx="45">
                  <c:v>360.388</c:v>
                </c:pt>
                <c:pt idx="46">
                  <c:v>360.308</c:v>
                </c:pt>
                <c:pt idx="47">
                  <c:v>360.398</c:v>
                </c:pt>
                <c:pt idx="48">
                  <c:v>360.608</c:v>
                </c:pt>
                <c:pt idx="49">
                  <c:v>360.618</c:v>
                </c:pt>
                <c:pt idx="50">
                  <c:v>360.258</c:v>
                </c:pt>
                <c:pt idx="51">
                  <c:v>359.988</c:v>
                </c:pt>
                <c:pt idx="52">
                  <c:v>360.058</c:v>
                </c:pt>
                <c:pt idx="53">
                  <c:v>359.528</c:v>
                </c:pt>
                <c:pt idx="54">
                  <c:v>359.738</c:v>
                </c:pt>
                <c:pt idx="55">
                  <c:v>360.288</c:v>
                </c:pt>
                <c:pt idx="56">
                  <c:v>362.218</c:v>
                </c:pt>
                <c:pt idx="57">
                  <c:v>360.148</c:v>
                </c:pt>
                <c:pt idx="58">
                  <c:v>359.898</c:v>
                </c:pt>
                <c:pt idx="59">
                  <c:v>359.818</c:v>
                </c:pt>
                <c:pt idx="60">
                  <c:v>360.018</c:v>
                </c:pt>
                <c:pt idx="61">
                  <c:v>359.868</c:v>
                </c:pt>
                <c:pt idx="62">
                  <c:v>359.768</c:v>
                </c:pt>
                <c:pt idx="63">
                  <c:v>359.708</c:v>
                </c:pt>
                <c:pt idx="64">
                  <c:v>360.028</c:v>
                </c:pt>
                <c:pt idx="65">
                  <c:v>359.988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</c:numCache>
            </c:numRef>
          </c:yVal>
          <c:smooth val="0"/>
        </c:ser>
        <c:axId val="26112199"/>
        <c:axId val="33683200"/>
      </c:scatterChart>
      <c:valAx>
        <c:axId val="26112199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83200"/>
        <c:crosses val="autoZero"/>
        <c:crossBetween val="midCat"/>
        <c:dispUnits/>
        <c:majorUnit val="365.25"/>
        <c:minorUnit val="365.25"/>
      </c:valAx>
      <c:valAx>
        <c:axId val="33683200"/>
        <c:scaling>
          <c:orientation val="minMax"/>
          <c:min val="3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12199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2616-2-0109 (P-2 DGA PARTIDA VIRGEN DEL PILAR)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2616-2-0109'!$AD$18:$AD$29</c:f>
              <c:numCache>
                <c:ptCount val="12"/>
                <c:pt idx="0">
                  <c:v>31</c:v>
                </c:pt>
                <c:pt idx="1">
                  <c:v>18</c:v>
                </c:pt>
                <c:pt idx="2">
                  <c:v>25</c:v>
                </c:pt>
                <c:pt idx="3">
                  <c:v>20</c:v>
                </c:pt>
                <c:pt idx="4">
                  <c:v>27</c:v>
                </c:pt>
                <c:pt idx="5">
                  <c:v>25</c:v>
                </c:pt>
                <c:pt idx="6">
                  <c:v>29</c:v>
                </c:pt>
                <c:pt idx="7">
                  <c:v>21</c:v>
                </c:pt>
                <c:pt idx="8">
                  <c:v>31</c:v>
                </c:pt>
                <c:pt idx="9">
                  <c:v>19</c:v>
                </c:pt>
                <c:pt idx="10">
                  <c:v>24</c:v>
                </c:pt>
                <c:pt idx="11">
                  <c:v>22</c:v>
                </c:pt>
              </c:numCache>
            </c:numRef>
          </c:val>
        </c:ser>
        <c:axId val="34713345"/>
        <c:axId val="4398465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2616-2-0109'!$AA$18:$AA$29</c:f>
              <c:numCache>
                <c:ptCount val="12"/>
                <c:pt idx="0">
                  <c:v>361.968</c:v>
                </c:pt>
                <c:pt idx="1">
                  <c:v>361.378</c:v>
                </c:pt>
                <c:pt idx="2">
                  <c:v>361.128</c:v>
                </c:pt>
                <c:pt idx="3">
                  <c:v>361.318</c:v>
                </c:pt>
                <c:pt idx="4">
                  <c:v>361.388</c:v>
                </c:pt>
                <c:pt idx="5">
                  <c:v>361.308</c:v>
                </c:pt>
                <c:pt idx="6">
                  <c:v>361.528</c:v>
                </c:pt>
                <c:pt idx="7">
                  <c:v>361.678</c:v>
                </c:pt>
                <c:pt idx="8">
                  <c:v>361.768</c:v>
                </c:pt>
                <c:pt idx="9">
                  <c:v>361.938</c:v>
                </c:pt>
                <c:pt idx="10">
                  <c:v>362.008</c:v>
                </c:pt>
                <c:pt idx="11">
                  <c:v>362.218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2616-2-0109'!$AB$18:$AB$29</c:f>
              <c:numCache>
                <c:ptCount val="12"/>
                <c:pt idx="0">
                  <c:v>355.668</c:v>
                </c:pt>
                <c:pt idx="1">
                  <c:v>354.988</c:v>
                </c:pt>
                <c:pt idx="2">
                  <c:v>355.258</c:v>
                </c:pt>
                <c:pt idx="3">
                  <c:v>355.968</c:v>
                </c:pt>
                <c:pt idx="4">
                  <c:v>355.838</c:v>
                </c:pt>
                <c:pt idx="5">
                  <c:v>355.098</c:v>
                </c:pt>
                <c:pt idx="6">
                  <c:v>356.128</c:v>
                </c:pt>
                <c:pt idx="7">
                  <c:v>356.158</c:v>
                </c:pt>
                <c:pt idx="8">
                  <c:v>355.988</c:v>
                </c:pt>
                <c:pt idx="9">
                  <c:v>355.838</c:v>
                </c:pt>
                <c:pt idx="10">
                  <c:v>355.638</c:v>
                </c:pt>
                <c:pt idx="11">
                  <c:v>355.168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2616-2-0109'!$AC$18:$AC$29</c:f>
              <c:numCache>
                <c:ptCount val="12"/>
                <c:pt idx="0">
                  <c:v>358.7725161290322</c:v>
                </c:pt>
                <c:pt idx="1">
                  <c:v>358.26883333333336</c:v>
                </c:pt>
                <c:pt idx="2">
                  <c:v>358.6015999999999</c:v>
                </c:pt>
                <c:pt idx="3">
                  <c:v>358.875</c:v>
                </c:pt>
                <c:pt idx="4">
                  <c:v>358.7754074074074</c:v>
                </c:pt>
                <c:pt idx="5">
                  <c:v>358.62379999999996</c:v>
                </c:pt>
                <c:pt idx="6">
                  <c:v>358.59144827586215</c:v>
                </c:pt>
                <c:pt idx="7">
                  <c:v>358.27038095238095</c:v>
                </c:pt>
                <c:pt idx="8">
                  <c:v>358.58235483870965</c:v>
                </c:pt>
                <c:pt idx="9">
                  <c:v>358.54799999999994</c:v>
                </c:pt>
                <c:pt idx="10">
                  <c:v>358.067375</c:v>
                </c:pt>
                <c:pt idx="11">
                  <c:v>358.22345454545456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2616-2-0109'!$AE$18:$AE$29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355.838</c:v>
                </c:pt>
                <c:pt idx="5">
                  <c:v>355.098</c:v>
                </c:pt>
                <c:pt idx="6">
                  <c:v>356.128</c:v>
                </c:pt>
                <c:pt idx="7">
                  <c:v>357.188</c:v>
                </c:pt>
                <c:pt idx="8">
                  <c:v>356.738</c:v>
                </c:pt>
                <c:pt idx="9">
                  <c:v>355.838</c:v>
                </c:pt>
                <c:pt idx="10">
                  <c:v>355.638</c:v>
                </c:pt>
                <c:pt idx="11">
                  <c:v>355.658</c:v>
                </c:pt>
              </c:numCache>
            </c:numRef>
          </c:val>
          <c:smooth val="0"/>
        </c:ser>
        <c:marker val="1"/>
        <c:axId val="60317531"/>
        <c:axId val="5986868"/>
      </c:lineChart>
      <c:catAx>
        <c:axId val="603175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868"/>
        <c:crosses val="autoZero"/>
        <c:auto val="1"/>
        <c:lblOffset val="100"/>
        <c:tickLblSkip val="1"/>
        <c:noMultiLvlLbl val="0"/>
      </c:catAx>
      <c:valAx>
        <c:axId val="5986868"/>
        <c:scaling>
          <c:orientation val="minMax"/>
          <c:min val="3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17531"/>
        <c:crossesAt val="1"/>
        <c:crossBetween val="between"/>
        <c:dispUnits/>
        <c:minorUnit val="1"/>
      </c:valAx>
      <c:catAx>
        <c:axId val="34713345"/>
        <c:scaling>
          <c:orientation val="minMax"/>
        </c:scaling>
        <c:axPos val="b"/>
        <c:delete val="1"/>
        <c:majorTickMark val="out"/>
        <c:minorTickMark val="none"/>
        <c:tickLblPos val="none"/>
        <c:crossAx val="43984650"/>
        <c:crosses val="autoZero"/>
        <c:auto val="1"/>
        <c:lblOffset val="100"/>
        <c:tickLblSkip val="1"/>
        <c:noMultiLvlLbl val="0"/>
      </c:catAx>
      <c:valAx>
        <c:axId val="43984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334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2616-2-0109 (P-2 DGA PARTIDA VIRGEN DEL PILAR)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2616-2-0109'!$AG$18:$AG$29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0.2438007213706001</c:v>
                </c:pt>
                <c:pt idx="8">
                  <c:v>0.14454460677650147</c:v>
                </c:pt>
                <c:pt idx="9">
                  <c:v>0</c:v>
                </c:pt>
                <c:pt idx="10">
                  <c:v>0</c:v>
                </c:pt>
                <c:pt idx="11">
                  <c:v>0.0801844689080644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2616-2-0109'!$Z$18:$Z$29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2616-2-0109'!$AH$18:$AH$29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0.11988137443368352</c:v>
                </c:pt>
                <c:pt idx="5">
                  <c:v>0.015514060220831141</c:v>
                </c:pt>
                <c:pt idx="6">
                  <c:v>0.16078207865222813</c:v>
                </c:pt>
                <c:pt idx="7">
                  <c:v>0.31028120441658275</c:v>
                </c:pt>
                <c:pt idx="8">
                  <c:v>0.24681459442228298</c:v>
                </c:pt>
                <c:pt idx="9">
                  <c:v>0.11988137443368352</c:v>
                </c:pt>
                <c:pt idx="10">
                  <c:v>0.09167399221398762</c:v>
                </c:pt>
                <c:pt idx="11">
                  <c:v>0.09449473043596202</c:v>
                </c:pt>
              </c:numCache>
            </c:numRef>
          </c:val>
        </c:ser>
        <c:axId val="53881813"/>
        <c:axId val="15174270"/>
      </c:barChart>
      <c:catAx>
        <c:axId val="53881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4270"/>
        <c:crosses val="autoZero"/>
        <c:auto val="1"/>
        <c:lblOffset val="100"/>
        <c:tickLblSkip val="1"/>
        <c:noMultiLvlLbl val="0"/>
      </c:catAx>
      <c:valAx>
        <c:axId val="151742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1813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2616-2-0109'!$AI$2:$AI$37</c:f>
              <c:numCache/>
            </c:numRef>
          </c:cat>
          <c:val>
            <c:numRef>
              <c:f>'PA 2616-2-0109'!$AJ$2:$AJ$37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2616-2-0109'!$AI$2:$AI$37</c:f>
              <c:numCache/>
            </c:numRef>
          </c:cat>
          <c:val>
            <c:numRef>
              <c:f>'PA 2616-2-0109'!$AK$2:$AK$37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2616-2-0109'!$AI$2:$AI$37</c:f>
              <c:numCache/>
            </c:numRef>
          </c:cat>
          <c:val>
            <c:numRef>
              <c:f>'PA 2616-2-0109'!$AL$2:$AL$37</c:f>
              <c:numCache/>
            </c:numRef>
          </c:val>
          <c:smooth val="1"/>
        </c:ser>
        <c:marker val="1"/>
        <c:axId val="2350703"/>
        <c:axId val="21156328"/>
      </c:lineChart>
      <c:dateAx>
        <c:axId val="235070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632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115632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7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6806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47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RIGHT(VLOOKUP("Extrapolado",$E$212:$N$503,10,FALSE),9)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361.168</v>
      </c>
      <c r="AB2">
        <f>MIN(AB3:AB14)</f>
        <v>356.158</v>
      </c>
      <c r="AC2">
        <v>358.4302727272727</v>
      </c>
      <c r="AD2">
        <f>SUM(AD3:AD14)</f>
        <v>209</v>
      </c>
      <c r="AJ2" s="2"/>
      <c r="AK2" s="2"/>
      <c r="AL2" s="2"/>
    </row>
    <row r="3" spans="1:38" ht="12.75">
      <c r="A3" s="11">
        <v>36207</v>
      </c>
      <c r="B3" s="12">
        <v>360.148</v>
      </c>
      <c r="C3" s="12">
        <v>364.468</v>
      </c>
      <c r="D3" s="12" t="s">
        <v>55</v>
      </c>
      <c r="E3" s="12" t="s">
        <v>56</v>
      </c>
      <c r="F3" t="s">
        <v>57</v>
      </c>
      <c r="G3">
        <v>4.32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360.148</v>
      </c>
      <c r="Q3">
        <f>IF(ISNA(P3),IF(ISNA(R3),IF(ISNA(S3),"",S3),R3),P3)</f>
        <v>360.148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359.968</v>
      </c>
      <c r="AB3">
        <v>356.898</v>
      </c>
      <c r="AC3">
        <v>358.358</v>
      </c>
      <c r="AD3">
        <v>18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36264</v>
      </c>
      <c r="B4" s="12">
        <v>359.958</v>
      </c>
      <c r="C4" s="12">
        <v>364.468</v>
      </c>
      <c r="D4" s="12" t="s">
        <v>55</v>
      </c>
      <c r="E4" s="12" t="s">
        <v>56</v>
      </c>
      <c r="F4" t="s">
        <v>57</v>
      </c>
      <c r="G4">
        <v>4.51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359.958</v>
      </c>
      <c r="Q4">
        <f aca="true" t="shared" si="2" ref="Q4:Q67">IF(ISNA(P4),IF(ISNA(R4),IF(ISNA(S4),"",S4),R4),P4)</f>
        <v>359.958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361.168</v>
      </c>
      <c r="AB4">
        <v>356.618</v>
      </c>
      <c r="AC4">
        <v>358.35566666666665</v>
      </c>
      <c r="AD4">
        <v>15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36323</v>
      </c>
      <c r="B5" s="12">
        <v>359.898</v>
      </c>
      <c r="C5" s="12">
        <v>364.468</v>
      </c>
      <c r="D5" s="12" t="s">
        <v>55</v>
      </c>
      <c r="E5" s="12" t="s">
        <v>56</v>
      </c>
      <c r="F5" t="s">
        <v>57</v>
      </c>
      <c r="G5">
        <v>4.57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359.898</v>
      </c>
      <c r="Q5">
        <f t="shared" si="2"/>
        <v>359.898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359.858</v>
      </c>
      <c r="AB5">
        <v>356.688</v>
      </c>
      <c r="AC5">
        <v>358.3652222222222</v>
      </c>
      <c r="AD5">
        <v>18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36448</v>
      </c>
      <c r="B6" s="12">
        <v>359.958</v>
      </c>
      <c r="C6" s="12">
        <v>364.468</v>
      </c>
      <c r="D6" s="12" t="s">
        <v>55</v>
      </c>
      <c r="E6" s="12" t="s">
        <v>56</v>
      </c>
      <c r="F6" t="s">
        <v>57</v>
      </c>
      <c r="G6">
        <v>4.51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359.958</v>
      </c>
      <c r="Q6">
        <f t="shared" si="2"/>
        <v>359.958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359.938</v>
      </c>
      <c r="AB6">
        <v>356.808</v>
      </c>
      <c r="AC6">
        <v>358.228625</v>
      </c>
      <c r="AD6">
        <v>16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36511</v>
      </c>
      <c r="B7" s="12">
        <v>359.858</v>
      </c>
      <c r="C7" s="12">
        <v>364.468</v>
      </c>
      <c r="D7" s="12" t="s">
        <v>55</v>
      </c>
      <c r="E7" s="12" t="s">
        <v>56</v>
      </c>
      <c r="F7" t="s">
        <v>57</v>
      </c>
      <c r="G7">
        <v>4.61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359.858</v>
      </c>
      <c r="Q7">
        <f t="shared" si="2"/>
        <v>359.858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360.148</v>
      </c>
      <c r="AB7">
        <v>356.438</v>
      </c>
      <c r="AC7">
        <v>358.5995789473684</v>
      </c>
      <c r="AD7">
        <v>19</v>
      </c>
      <c r="AE7">
        <v>356.438</v>
      </c>
      <c r="AF7">
        <v>1</v>
      </c>
      <c r="AG7">
        <f t="shared" si="5"/>
        <v>0</v>
      </c>
      <c r="AH7">
        <f t="shared" si="6"/>
        <v>0.061612322464487446</v>
      </c>
      <c r="AJ7" s="2"/>
      <c r="AK7" s="2"/>
      <c r="AL7" s="2"/>
    </row>
    <row r="8" spans="1:38" ht="12.75">
      <c r="A8" s="11">
        <v>36571</v>
      </c>
      <c r="B8" s="12">
        <v>359.848</v>
      </c>
      <c r="C8" s="12">
        <v>364.468</v>
      </c>
      <c r="D8" s="12" t="s">
        <v>55</v>
      </c>
      <c r="E8" s="12" t="s">
        <v>56</v>
      </c>
      <c r="F8" t="s">
        <v>57</v>
      </c>
      <c r="G8">
        <v>4.62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359.848</v>
      </c>
      <c r="Q8">
        <f t="shared" si="2"/>
        <v>359.848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360.108</v>
      </c>
      <c r="AB8">
        <v>356.908</v>
      </c>
      <c r="AC8">
        <v>358.31329411764705</v>
      </c>
      <c r="AD8">
        <v>17</v>
      </c>
      <c r="AE8">
        <v>356.908</v>
      </c>
      <c r="AF8">
        <v>1</v>
      </c>
      <c r="AG8">
        <f t="shared" si="5"/>
        <v>0</v>
      </c>
      <c r="AH8">
        <f t="shared" si="6"/>
        <v>0.16503300660132172</v>
      </c>
      <c r="AJ8" s="2"/>
      <c r="AK8" s="2"/>
      <c r="AL8" s="2"/>
    </row>
    <row r="9" spans="1:38" ht="12.75">
      <c r="A9" s="11">
        <v>36631</v>
      </c>
      <c r="B9" s="12">
        <v>359.898</v>
      </c>
      <c r="C9" s="12">
        <v>364.468</v>
      </c>
      <c r="D9" s="12" t="s">
        <v>55</v>
      </c>
      <c r="E9" s="12" t="s">
        <v>56</v>
      </c>
      <c r="F9" t="s">
        <v>57</v>
      </c>
      <c r="G9">
        <v>4.57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359.898</v>
      </c>
      <c r="Q9">
        <f t="shared" si="2"/>
        <v>359.898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359.998</v>
      </c>
      <c r="AB9">
        <v>356.668</v>
      </c>
      <c r="AC9">
        <v>358.54157142857144</v>
      </c>
      <c r="AD9">
        <v>21</v>
      </c>
      <c r="AE9">
        <v>356.668</v>
      </c>
      <c r="AF9">
        <v>1</v>
      </c>
      <c r="AG9">
        <f t="shared" si="5"/>
        <v>0</v>
      </c>
      <c r="AH9">
        <f t="shared" si="6"/>
        <v>0.11222244448889677</v>
      </c>
      <c r="AJ9" s="2"/>
      <c r="AK9" s="2"/>
      <c r="AL9" s="2"/>
    </row>
    <row r="10" spans="1:38" ht="12.75">
      <c r="A10" s="11">
        <v>36693</v>
      </c>
      <c r="B10" s="12">
        <v>359.998</v>
      </c>
      <c r="C10" s="12">
        <v>364.468</v>
      </c>
      <c r="D10" s="12" t="s">
        <v>55</v>
      </c>
      <c r="E10" s="12" t="s">
        <v>56</v>
      </c>
      <c r="F10" t="s">
        <v>57</v>
      </c>
      <c r="G10">
        <v>4.47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359.998</v>
      </c>
      <c r="Q10">
        <f t="shared" si="2"/>
        <v>359.998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359.798</v>
      </c>
      <c r="AB10">
        <v>356.158</v>
      </c>
      <c r="AC10">
        <v>358.28799999999995</v>
      </c>
      <c r="AD10">
        <v>16</v>
      </c>
      <c r="AE10">
        <v>356.158</v>
      </c>
      <c r="AF10">
        <v>1</v>
      </c>
      <c r="AG10">
        <f t="shared" si="5"/>
        <v>0</v>
      </c>
      <c r="AH10">
        <f t="shared" si="6"/>
        <v>0</v>
      </c>
      <c r="AJ10" s="2"/>
      <c r="AK10" s="2"/>
      <c r="AL10" s="2"/>
    </row>
    <row r="11" spans="1:38" ht="12.75">
      <c r="A11" s="11">
        <v>36754</v>
      </c>
      <c r="B11" s="12">
        <v>359.818</v>
      </c>
      <c r="C11" s="12">
        <v>364.468</v>
      </c>
      <c r="D11" s="12" t="s">
        <v>55</v>
      </c>
      <c r="E11" s="12" t="s">
        <v>56</v>
      </c>
      <c r="F11" t="s">
        <v>57</v>
      </c>
      <c r="G11">
        <v>4.65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359.818</v>
      </c>
      <c r="Q11">
        <f t="shared" si="2"/>
        <v>359.818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359.998</v>
      </c>
      <c r="AB11">
        <v>356.618</v>
      </c>
      <c r="AC11">
        <v>358.6320476190476</v>
      </c>
      <c r="AD11">
        <v>21</v>
      </c>
      <c r="AE11">
        <v>357.918</v>
      </c>
      <c r="AF11">
        <v>1</v>
      </c>
      <c r="AG11">
        <f t="shared" si="5"/>
        <v>0.32273318359144204</v>
      </c>
      <c r="AH11">
        <f t="shared" si="6"/>
        <v>0.38727745549109965</v>
      </c>
      <c r="AJ11" s="2"/>
      <c r="AK11" s="2"/>
      <c r="AL11" s="2"/>
    </row>
    <row r="12" spans="1:38" ht="12.75">
      <c r="A12" s="11">
        <v>36815</v>
      </c>
      <c r="B12" s="12">
        <v>359.258</v>
      </c>
      <c r="C12" s="12">
        <v>364.468</v>
      </c>
      <c r="D12" s="12" t="s">
        <v>55</v>
      </c>
      <c r="E12" s="12" t="s">
        <v>56</v>
      </c>
      <c r="F12" t="s">
        <v>57</v>
      </c>
      <c r="G12">
        <v>5.21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359.258</v>
      </c>
      <c r="Q12">
        <f t="shared" si="2"/>
        <v>359.258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360.058</v>
      </c>
      <c r="AB12">
        <v>356.678</v>
      </c>
      <c r="AC12">
        <v>358.5347857142857</v>
      </c>
      <c r="AD12">
        <v>14</v>
      </c>
      <c r="AE12">
        <v>358.268</v>
      </c>
      <c r="AF12">
        <v>1</v>
      </c>
      <c r="AG12">
        <f t="shared" si="5"/>
        <v>0.42815926139641747</v>
      </c>
      <c r="AH12">
        <f t="shared" si="6"/>
        <v>0.464292858571709</v>
      </c>
      <c r="AJ12" s="2"/>
      <c r="AK12" s="2"/>
      <c r="AL12" s="2"/>
    </row>
    <row r="13" spans="1:38" ht="12.75">
      <c r="A13" s="11">
        <v>36875.62152777778</v>
      </c>
      <c r="B13" s="12">
        <v>359.318</v>
      </c>
      <c r="C13" s="12">
        <v>364.468</v>
      </c>
      <c r="D13" s="12" t="s">
        <v>55</v>
      </c>
      <c r="E13" s="12" t="s">
        <v>56</v>
      </c>
      <c r="F13" t="s">
        <v>57</v>
      </c>
      <c r="G13">
        <v>5.15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359.318</v>
      </c>
      <c r="Q13">
        <f t="shared" si="2"/>
        <v>359.318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360.218</v>
      </c>
      <c r="AB13">
        <v>357.168</v>
      </c>
      <c r="AC13">
        <v>358.5371666666667</v>
      </c>
      <c r="AD13">
        <v>18</v>
      </c>
      <c r="AE13">
        <v>357.838</v>
      </c>
      <c r="AF13">
        <v>1</v>
      </c>
      <c r="AG13">
        <f t="shared" si="5"/>
        <v>0.24467437614121</v>
      </c>
      <c r="AH13">
        <f t="shared" si="6"/>
        <v>0.3696739347869622</v>
      </c>
      <c r="AJ13" s="2"/>
      <c r="AK13" s="2"/>
      <c r="AL13" s="2"/>
    </row>
    <row r="14" spans="1:38" ht="12.75">
      <c r="A14" s="11">
        <v>36937.524305555555</v>
      </c>
      <c r="B14" s="12">
        <v>359.628</v>
      </c>
      <c r="C14" s="12">
        <v>364.468</v>
      </c>
      <c r="D14" s="12" t="s">
        <v>55</v>
      </c>
      <c r="E14" s="12" t="s">
        <v>56</v>
      </c>
      <c r="F14" t="s">
        <v>57</v>
      </c>
      <c r="G14">
        <v>4.84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359.628</v>
      </c>
      <c r="Q14">
        <f t="shared" si="2"/>
        <v>359.628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360.008</v>
      </c>
      <c r="AB14">
        <v>356.958</v>
      </c>
      <c r="AC14">
        <v>358.29925</v>
      </c>
      <c r="AD14">
        <v>16</v>
      </c>
      <c r="AE14">
        <v>357.848</v>
      </c>
      <c r="AF14">
        <v>1</v>
      </c>
      <c r="AG14">
        <f t="shared" si="5"/>
        <v>0.33178005591799536</v>
      </c>
      <c r="AH14">
        <f t="shared" si="6"/>
        <v>0.3718743748749778</v>
      </c>
      <c r="AJ14" s="2"/>
      <c r="AK14" s="2"/>
      <c r="AL14" s="2"/>
    </row>
    <row r="15" spans="1:38" ht="12.75">
      <c r="A15" s="11">
        <v>36998.538194444445</v>
      </c>
      <c r="B15" s="12">
        <v>359.668</v>
      </c>
      <c r="C15" s="12">
        <v>364.468</v>
      </c>
      <c r="D15" s="12" t="s">
        <v>55</v>
      </c>
      <c r="E15" s="12" t="s">
        <v>56</v>
      </c>
      <c r="F15" t="s">
        <v>57</v>
      </c>
      <c r="G15">
        <v>4.8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359.668</v>
      </c>
      <c r="Q15">
        <f t="shared" si="2"/>
        <v>359.668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37057.53055555555</v>
      </c>
      <c r="B16" s="12">
        <v>359.028</v>
      </c>
      <c r="C16" s="12">
        <v>364.468</v>
      </c>
      <c r="D16" s="12" t="s">
        <v>55</v>
      </c>
      <c r="E16" s="12" t="s">
        <v>56</v>
      </c>
      <c r="F16" t="s">
        <v>57</v>
      </c>
      <c r="G16">
        <v>5.44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359.028</v>
      </c>
      <c r="Q16">
        <f t="shared" si="2"/>
        <v>359.028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37117.52638888889</v>
      </c>
      <c r="B17" s="12">
        <v>358.738</v>
      </c>
      <c r="C17" s="12">
        <v>364.468</v>
      </c>
      <c r="D17" s="12" t="s">
        <v>55</v>
      </c>
      <c r="E17" s="12" t="s">
        <v>56</v>
      </c>
      <c r="F17" t="s">
        <v>57</v>
      </c>
      <c r="G17">
        <v>5.73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358.738</v>
      </c>
      <c r="Q17">
        <f t="shared" si="2"/>
        <v>358.738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362.218</v>
      </c>
      <c r="AB17">
        <f>MIN(AB18:AB29)</f>
        <v>354.988</v>
      </c>
      <c r="AC17">
        <v>358.53317123287667</v>
      </c>
      <c r="AD17">
        <f>SUM(AD18:AD29)</f>
        <v>292</v>
      </c>
      <c r="AJ17" s="2"/>
      <c r="AK17" s="2"/>
      <c r="AL17" s="2"/>
    </row>
    <row r="18" spans="1:38" ht="12.75">
      <c r="A18" s="11">
        <v>37180.49513888889</v>
      </c>
      <c r="B18" s="12">
        <v>358.658</v>
      </c>
      <c r="C18" s="12">
        <v>364.468</v>
      </c>
      <c r="D18" s="12" t="s">
        <v>55</v>
      </c>
      <c r="E18" s="12" t="s">
        <v>56</v>
      </c>
      <c r="F18" t="s">
        <v>57</v>
      </c>
      <c r="G18">
        <v>5.81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358.658</v>
      </c>
      <c r="Q18">
        <f t="shared" si="2"/>
        <v>358.658</v>
      </c>
      <c r="R18" s="10" t="e">
        <f t="shared" si="3"/>
        <v>#N/A</v>
      </c>
      <c r="S18" s="2" t="e">
        <f t="shared" si="4"/>
        <v>#N/A</v>
      </c>
      <c r="Z18" t="s">
        <v>23</v>
      </c>
      <c r="AA18">
        <v>361.968</v>
      </c>
      <c r="AB18">
        <v>355.668</v>
      </c>
      <c r="AC18">
        <v>358.7725161290322</v>
      </c>
      <c r="AD18">
        <v>31</v>
      </c>
      <c r="AE18" t="e">
        <f>NA()</f>
        <v>#N/A</v>
      </c>
      <c r="AG18" t="e">
        <f>IF(AE18&gt;=AC18,0.5*(1+((AE18-AC18)/(AA18-AC18))),(AE18-AB18)/(2*(AC18-AB18)))</f>
        <v>#N/A</v>
      </c>
      <c r="AH18" t="e">
        <f>IF(AE18&gt;=$AC$17,0.5*(1+((AE18-$AC$17)/($AA$17-$AC$17))),(AE18-$AB$17)/(2*($AC$17-$AB$17)))</f>
        <v>#N/A</v>
      </c>
      <c r="AJ18" s="2"/>
      <c r="AK18" s="2"/>
      <c r="AL18" s="2"/>
    </row>
    <row r="19" spans="1:38" ht="12.75">
      <c r="A19" s="11">
        <v>37247.600694444445</v>
      </c>
      <c r="B19" s="12">
        <v>358.728</v>
      </c>
      <c r="C19" s="12">
        <v>364.468</v>
      </c>
      <c r="D19" s="12" t="s">
        <v>55</v>
      </c>
      <c r="E19" s="12" t="s">
        <v>56</v>
      </c>
      <c r="F19" t="s">
        <v>57</v>
      </c>
      <c r="G19">
        <v>5.74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358.728</v>
      </c>
      <c r="Q19">
        <f t="shared" si="2"/>
        <v>358.728</v>
      </c>
      <c r="R19" s="10" t="e">
        <f t="shared" si="3"/>
        <v>#N/A</v>
      </c>
      <c r="S19" s="2" t="e">
        <f t="shared" si="4"/>
        <v>#N/A</v>
      </c>
      <c r="Z19" t="s">
        <v>24</v>
      </c>
      <c r="AA19">
        <v>361.378</v>
      </c>
      <c r="AB19">
        <v>354.988</v>
      </c>
      <c r="AC19">
        <v>358.26883333333336</v>
      </c>
      <c r="AD19">
        <v>18</v>
      </c>
      <c r="AE19" t="e">
        <f>NA()</f>
        <v>#N/A</v>
      </c>
      <c r="AG19" t="e">
        <f aca="true" t="shared" si="7" ref="AG19:AG29">IF(AE19&gt;=AC19,0.5*(1+((AE19-AC19)/(AA19-AC19))),(AE19-AB19)/(2*(AC19-AB19)))</f>
        <v>#N/A</v>
      </c>
      <c r="AH19" t="e">
        <f aca="true" t="shared" si="8" ref="AH19:AH29">IF(AE19&gt;=$AC$17,0.5*(1+((AE19-$AC$17)/($AA$17-$AC$17))),(AE19-$AB$17)/(2*($AC$17-$AB$17)))</f>
        <v>#N/A</v>
      </c>
      <c r="AJ19" s="2"/>
      <c r="AK19" s="2"/>
      <c r="AL19" s="2"/>
    </row>
    <row r="20" spans="1:38" ht="12.75">
      <c r="A20" s="11">
        <v>37305.48888888889</v>
      </c>
      <c r="B20" s="12">
        <v>359.208</v>
      </c>
      <c r="C20" s="12">
        <v>364.468</v>
      </c>
      <c r="D20" s="12" t="s">
        <v>55</v>
      </c>
      <c r="E20" s="12" t="s">
        <v>56</v>
      </c>
      <c r="F20" t="s">
        <v>57</v>
      </c>
      <c r="G20">
        <v>5.26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359.208</v>
      </c>
      <c r="Q20">
        <f t="shared" si="2"/>
        <v>359.208</v>
      </c>
      <c r="R20" s="10" t="e">
        <f t="shared" si="3"/>
        <v>#N/A</v>
      </c>
      <c r="S20" s="2" t="e">
        <f t="shared" si="4"/>
        <v>#N/A</v>
      </c>
      <c r="Z20" t="s">
        <v>25</v>
      </c>
      <c r="AA20">
        <v>361.128</v>
      </c>
      <c r="AB20">
        <v>355.258</v>
      </c>
      <c r="AC20">
        <v>358.6015999999999</v>
      </c>
      <c r="AD20">
        <v>25</v>
      </c>
      <c r="AE20" t="e">
        <f>NA()</f>
        <v>#N/A</v>
      </c>
      <c r="AG20" t="e">
        <f t="shared" si="7"/>
        <v>#N/A</v>
      </c>
      <c r="AH20" t="e">
        <f t="shared" si="8"/>
        <v>#N/A</v>
      </c>
      <c r="AJ20" s="2"/>
      <c r="AK20" s="2"/>
      <c r="AL20" s="2"/>
    </row>
    <row r="21" spans="1:38" ht="12.75">
      <c r="A21" s="11">
        <v>37362.54861111111</v>
      </c>
      <c r="B21" s="12">
        <v>358.748</v>
      </c>
      <c r="C21" s="12">
        <v>364.468</v>
      </c>
      <c r="D21" s="12" t="s">
        <v>55</v>
      </c>
      <c r="E21" s="12" t="s">
        <v>56</v>
      </c>
      <c r="F21" t="s">
        <v>57</v>
      </c>
      <c r="G21">
        <v>5.72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358.748</v>
      </c>
      <c r="Q21">
        <f t="shared" si="2"/>
        <v>358.748</v>
      </c>
      <c r="R21" s="10" t="e">
        <f t="shared" si="3"/>
        <v>#N/A</v>
      </c>
      <c r="S21" s="2" t="e">
        <f t="shared" si="4"/>
        <v>#N/A</v>
      </c>
      <c r="Z21" t="s">
        <v>26</v>
      </c>
      <c r="AA21">
        <v>361.318</v>
      </c>
      <c r="AB21">
        <v>355.968</v>
      </c>
      <c r="AC21">
        <v>358.875</v>
      </c>
      <c r="AD21">
        <v>20</v>
      </c>
      <c r="AE21" t="e">
        <f>NA()</f>
        <v>#N/A</v>
      </c>
      <c r="AG21" t="e">
        <f t="shared" si="7"/>
        <v>#N/A</v>
      </c>
      <c r="AH21" t="e">
        <f t="shared" si="8"/>
        <v>#N/A</v>
      </c>
      <c r="AJ21" s="2"/>
      <c r="AK21" s="2"/>
      <c r="AL21" s="2"/>
    </row>
    <row r="22" spans="1:38" ht="12.75">
      <c r="A22" s="11">
        <v>37390.532638888886</v>
      </c>
      <c r="B22" s="12">
        <v>358.828</v>
      </c>
      <c r="C22" s="12">
        <v>364.468</v>
      </c>
      <c r="D22" s="12" t="s">
        <v>55</v>
      </c>
      <c r="E22" s="12" t="s">
        <v>56</v>
      </c>
      <c r="F22" t="s">
        <v>57</v>
      </c>
      <c r="G22">
        <v>5.64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358.828</v>
      </c>
      <c r="Q22">
        <f t="shared" si="2"/>
        <v>358.828</v>
      </c>
      <c r="R22" s="10" t="e">
        <f t="shared" si="3"/>
        <v>#N/A</v>
      </c>
      <c r="S22" s="2" t="e">
        <f t="shared" si="4"/>
        <v>#N/A</v>
      </c>
      <c r="Z22" t="s">
        <v>27</v>
      </c>
      <c r="AA22">
        <v>361.388</v>
      </c>
      <c r="AB22">
        <v>355.838</v>
      </c>
      <c r="AC22">
        <v>358.7754074074074</v>
      </c>
      <c r="AD22">
        <v>27</v>
      </c>
      <c r="AE22">
        <v>355.838</v>
      </c>
      <c r="AF22">
        <v>1</v>
      </c>
      <c r="AG22">
        <f t="shared" si="7"/>
        <v>0</v>
      </c>
      <c r="AH22">
        <f t="shared" si="8"/>
        <v>0.11988137443368352</v>
      </c>
      <c r="AJ22" s="2"/>
      <c r="AK22" s="2"/>
      <c r="AL22" s="2"/>
    </row>
    <row r="23" spans="1:38" ht="12.75">
      <c r="A23" s="11">
        <v>37425.51180555556</v>
      </c>
      <c r="B23" s="12">
        <v>358.468</v>
      </c>
      <c r="C23" s="12">
        <v>364.468</v>
      </c>
      <c r="D23" s="12" t="s">
        <v>55</v>
      </c>
      <c r="E23" s="12" t="s">
        <v>56</v>
      </c>
      <c r="F23" t="s">
        <v>57</v>
      </c>
      <c r="G23">
        <v>6</v>
      </c>
      <c r="H23">
        <v>0</v>
      </c>
      <c r="K23" t="s">
        <v>58</v>
      </c>
      <c r="L23" t="s">
        <v>59</v>
      </c>
      <c r="M23" t="s">
        <v>60</v>
      </c>
      <c r="N23" t="s">
        <v>61</v>
      </c>
      <c r="O23" t="e">
        <f t="shared" si="0"/>
        <v>#N/A</v>
      </c>
      <c r="P23">
        <f t="shared" si="1"/>
        <v>358.468</v>
      </c>
      <c r="Q23">
        <f t="shared" si="2"/>
        <v>358.468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A23">
        <v>361.308</v>
      </c>
      <c r="AB23">
        <v>355.098</v>
      </c>
      <c r="AC23">
        <v>358.62379999999996</v>
      </c>
      <c r="AD23">
        <v>25</v>
      </c>
      <c r="AE23">
        <v>355.098</v>
      </c>
      <c r="AF23">
        <v>1</v>
      </c>
      <c r="AG23">
        <f t="shared" si="7"/>
        <v>0</v>
      </c>
      <c r="AH23">
        <f t="shared" si="8"/>
        <v>0.015514060220831141</v>
      </c>
      <c r="AJ23" s="2"/>
      <c r="AK23" s="2"/>
      <c r="AL23" s="2"/>
    </row>
    <row r="24" spans="1:38" ht="12.75">
      <c r="A24" s="11">
        <v>37453.51180555556</v>
      </c>
      <c r="B24" s="12">
        <v>358.298</v>
      </c>
      <c r="C24" s="12">
        <v>364.468</v>
      </c>
      <c r="D24" s="12" t="s">
        <v>55</v>
      </c>
      <c r="E24" s="12" t="s">
        <v>56</v>
      </c>
      <c r="F24" t="s">
        <v>57</v>
      </c>
      <c r="G24">
        <v>6.17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358.298</v>
      </c>
      <c r="Q24">
        <f t="shared" si="2"/>
        <v>358.298</v>
      </c>
      <c r="R24" s="10" t="e">
        <f t="shared" si="3"/>
        <v>#N/A</v>
      </c>
      <c r="S24" s="2" t="e">
        <f t="shared" si="4"/>
        <v>#N/A</v>
      </c>
      <c r="Z24" t="s">
        <v>29</v>
      </c>
      <c r="AA24">
        <v>361.528</v>
      </c>
      <c r="AB24">
        <v>356.128</v>
      </c>
      <c r="AC24">
        <v>358.59144827586215</v>
      </c>
      <c r="AD24">
        <v>29</v>
      </c>
      <c r="AE24">
        <v>356.128</v>
      </c>
      <c r="AF24">
        <v>1</v>
      </c>
      <c r="AG24">
        <f t="shared" si="7"/>
        <v>0</v>
      </c>
      <c r="AH24">
        <f t="shared" si="8"/>
        <v>0.16078207865222813</v>
      </c>
      <c r="AJ24" s="2"/>
      <c r="AK24" s="2"/>
      <c r="AL24" s="2"/>
    </row>
    <row r="25" spans="1:38" ht="12.75">
      <c r="A25" s="1">
        <v>37481.555555555555</v>
      </c>
      <c r="B25">
        <v>358.038</v>
      </c>
      <c r="C25">
        <v>364.468</v>
      </c>
      <c r="D25" t="s">
        <v>55</v>
      </c>
      <c r="E25" t="s">
        <v>56</v>
      </c>
      <c r="F25" t="s">
        <v>57</v>
      </c>
      <c r="G25">
        <v>6.43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358.038</v>
      </c>
      <c r="Q25">
        <f t="shared" si="2"/>
        <v>358.038</v>
      </c>
      <c r="R25" s="10" t="e">
        <f t="shared" si="3"/>
        <v>#N/A</v>
      </c>
      <c r="S25" s="2" t="e">
        <f t="shared" si="4"/>
        <v>#N/A</v>
      </c>
      <c r="Z25" t="s">
        <v>30</v>
      </c>
      <c r="AA25">
        <v>361.678</v>
      </c>
      <c r="AB25">
        <v>356.158</v>
      </c>
      <c r="AC25">
        <v>358.27038095238095</v>
      </c>
      <c r="AD25">
        <v>21</v>
      </c>
      <c r="AE25">
        <v>357.188</v>
      </c>
      <c r="AF25">
        <v>1</v>
      </c>
      <c r="AG25">
        <f t="shared" si="7"/>
        <v>0.2438007213706001</v>
      </c>
      <c r="AH25">
        <f t="shared" si="8"/>
        <v>0.31028120441658275</v>
      </c>
      <c r="AJ25" s="2"/>
      <c r="AK25" s="2"/>
      <c r="AL25" s="2"/>
    </row>
    <row r="26" spans="1:38" ht="12.75">
      <c r="A26" s="1">
        <v>37508.475694444445</v>
      </c>
      <c r="B26">
        <v>357.898</v>
      </c>
      <c r="C26">
        <v>364.468</v>
      </c>
      <c r="D26" t="s">
        <v>55</v>
      </c>
      <c r="E26" t="s">
        <v>56</v>
      </c>
      <c r="F26" t="s">
        <v>57</v>
      </c>
      <c r="G26">
        <v>6.57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357.898</v>
      </c>
      <c r="Q26">
        <f t="shared" si="2"/>
        <v>357.898</v>
      </c>
      <c r="R26" s="10" t="e">
        <f t="shared" si="3"/>
        <v>#N/A</v>
      </c>
      <c r="S26" s="2" t="e">
        <f t="shared" si="4"/>
        <v>#N/A</v>
      </c>
      <c r="Z26" t="s">
        <v>31</v>
      </c>
      <c r="AA26">
        <v>361.768</v>
      </c>
      <c r="AB26">
        <v>355.988</v>
      </c>
      <c r="AC26">
        <v>358.58235483870965</v>
      </c>
      <c r="AD26">
        <v>31</v>
      </c>
      <c r="AE26">
        <v>356.738</v>
      </c>
      <c r="AF26">
        <v>1</v>
      </c>
      <c r="AG26">
        <f t="shared" si="7"/>
        <v>0.14454460677650147</v>
      </c>
      <c r="AH26">
        <f t="shared" si="8"/>
        <v>0.24681459442228298</v>
      </c>
      <c r="AJ26" s="2"/>
      <c r="AK26" s="2"/>
      <c r="AL26" s="2"/>
    </row>
    <row r="27" spans="1:38" ht="12.75">
      <c r="A27" s="1">
        <v>37537.470138888886</v>
      </c>
      <c r="B27">
        <v>357.488</v>
      </c>
      <c r="C27">
        <v>364.468</v>
      </c>
      <c r="D27" t="s">
        <v>55</v>
      </c>
      <c r="E27" t="s">
        <v>56</v>
      </c>
      <c r="F27" t="s">
        <v>57</v>
      </c>
      <c r="G27">
        <v>6.98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357.488</v>
      </c>
      <c r="Q27">
        <f t="shared" si="2"/>
        <v>357.488</v>
      </c>
      <c r="R27" s="10" t="e">
        <f t="shared" si="3"/>
        <v>#N/A</v>
      </c>
      <c r="S27" s="2" t="e">
        <f t="shared" si="4"/>
        <v>#N/A</v>
      </c>
      <c r="Z27" t="s">
        <v>32</v>
      </c>
      <c r="AA27">
        <v>361.938</v>
      </c>
      <c r="AB27">
        <v>355.838</v>
      </c>
      <c r="AC27">
        <v>358.54799999999994</v>
      </c>
      <c r="AD27">
        <v>19</v>
      </c>
      <c r="AE27">
        <v>355.838</v>
      </c>
      <c r="AF27">
        <v>1</v>
      </c>
      <c r="AG27">
        <f t="shared" si="7"/>
        <v>0</v>
      </c>
      <c r="AH27">
        <f t="shared" si="8"/>
        <v>0.11988137443368352</v>
      </c>
      <c r="AJ27" s="2"/>
      <c r="AK27" s="2"/>
      <c r="AL27" s="2"/>
    </row>
    <row r="28" spans="1:38" ht="12.75">
      <c r="A28" s="1">
        <v>37573.47361111111</v>
      </c>
      <c r="B28">
        <v>357.698</v>
      </c>
      <c r="C28">
        <v>364.468</v>
      </c>
      <c r="D28" t="s">
        <v>55</v>
      </c>
      <c r="E28" t="s">
        <v>56</v>
      </c>
      <c r="F28" t="s">
        <v>57</v>
      </c>
      <c r="G28">
        <v>6.77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357.698</v>
      </c>
      <c r="Q28">
        <f t="shared" si="2"/>
        <v>357.698</v>
      </c>
      <c r="R28" s="10" t="e">
        <f t="shared" si="3"/>
        <v>#N/A</v>
      </c>
      <c r="S28" s="2" t="e">
        <f t="shared" si="4"/>
        <v>#N/A</v>
      </c>
      <c r="Z28" t="s">
        <v>33</v>
      </c>
      <c r="AA28">
        <v>362.008</v>
      </c>
      <c r="AB28">
        <v>355.638</v>
      </c>
      <c r="AC28">
        <v>358.067375</v>
      </c>
      <c r="AD28">
        <v>24</v>
      </c>
      <c r="AE28">
        <v>355.638</v>
      </c>
      <c r="AF28">
        <v>1</v>
      </c>
      <c r="AG28">
        <f t="shared" si="7"/>
        <v>0</v>
      </c>
      <c r="AH28">
        <f t="shared" si="8"/>
        <v>0.09167399221398762</v>
      </c>
      <c r="AJ28" s="2"/>
      <c r="AK28" s="2"/>
      <c r="AL28" s="2"/>
    </row>
    <row r="29" spans="1:38" ht="12.75">
      <c r="A29" s="1">
        <v>37600.51527777778</v>
      </c>
      <c r="B29">
        <v>357.678</v>
      </c>
      <c r="C29">
        <v>364.468</v>
      </c>
      <c r="D29" t="s">
        <v>55</v>
      </c>
      <c r="E29" t="s">
        <v>56</v>
      </c>
      <c r="F29" t="s">
        <v>57</v>
      </c>
      <c r="G29">
        <v>6.79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357.678</v>
      </c>
      <c r="Q29">
        <f t="shared" si="2"/>
        <v>357.678</v>
      </c>
      <c r="R29" s="10" t="e">
        <f t="shared" si="3"/>
        <v>#N/A</v>
      </c>
      <c r="S29" s="2" t="e">
        <f t="shared" si="4"/>
        <v>#N/A</v>
      </c>
      <c r="Z29" t="s">
        <v>34</v>
      </c>
      <c r="AA29">
        <v>362.218</v>
      </c>
      <c r="AB29">
        <v>355.168</v>
      </c>
      <c r="AC29">
        <v>358.22345454545456</v>
      </c>
      <c r="AD29">
        <v>22</v>
      </c>
      <c r="AE29">
        <v>355.658</v>
      </c>
      <c r="AF29">
        <v>1</v>
      </c>
      <c r="AG29">
        <f t="shared" si="7"/>
        <v>0.0801844689080644</v>
      </c>
      <c r="AH29">
        <f t="shared" si="8"/>
        <v>0.09449473043596202</v>
      </c>
      <c r="AJ29" s="2"/>
      <c r="AK29" s="2"/>
      <c r="AL29" s="2"/>
    </row>
    <row r="30" spans="1:38" ht="12.75">
      <c r="A30" s="1">
        <v>37643.68402777778</v>
      </c>
      <c r="B30">
        <v>358.018</v>
      </c>
      <c r="C30">
        <v>364.468</v>
      </c>
      <c r="D30" t="s">
        <v>55</v>
      </c>
      <c r="E30" t="s">
        <v>56</v>
      </c>
      <c r="F30" t="s">
        <v>57</v>
      </c>
      <c r="G30">
        <v>6.45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358.018</v>
      </c>
      <c r="Q30">
        <f t="shared" si="2"/>
        <v>358.018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37676.53472222222</v>
      </c>
      <c r="B31">
        <v>358.248</v>
      </c>
      <c r="C31">
        <v>364.468</v>
      </c>
      <c r="D31" t="s">
        <v>55</v>
      </c>
      <c r="E31" t="s">
        <v>56</v>
      </c>
      <c r="F31" t="s">
        <v>57</v>
      </c>
      <c r="G31">
        <v>6.22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358.248</v>
      </c>
      <c r="Q31">
        <f t="shared" si="2"/>
        <v>358.248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37703.51736111111</v>
      </c>
      <c r="B32">
        <v>358.768</v>
      </c>
      <c r="C32">
        <v>364.468</v>
      </c>
      <c r="D32" t="s">
        <v>55</v>
      </c>
      <c r="E32" t="s">
        <v>56</v>
      </c>
      <c r="F32" t="s">
        <v>57</v>
      </c>
      <c r="G32">
        <v>5.7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358.768</v>
      </c>
      <c r="Q32">
        <f t="shared" si="2"/>
        <v>358.768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37735.569444444445</v>
      </c>
      <c r="B33">
        <v>358.673</v>
      </c>
      <c r="C33">
        <v>364.468</v>
      </c>
      <c r="D33" t="s">
        <v>55</v>
      </c>
      <c r="E33" t="s">
        <v>56</v>
      </c>
      <c r="F33" t="s">
        <v>57</v>
      </c>
      <c r="G33">
        <v>5.795</v>
      </c>
      <c r="H33">
        <v>0</v>
      </c>
      <c r="K33" t="s">
        <v>58</v>
      </c>
      <c r="L33" t="s">
        <v>59</v>
      </c>
      <c r="M33" t="s">
        <v>60</v>
      </c>
      <c r="N33" t="s">
        <v>62</v>
      </c>
      <c r="O33" t="e">
        <f t="shared" si="0"/>
        <v>#N/A</v>
      </c>
      <c r="P33">
        <f t="shared" si="1"/>
        <v>358.673</v>
      </c>
      <c r="Q33">
        <f t="shared" si="2"/>
        <v>358.673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37764.51388888889</v>
      </c>
      <c r="B34">
        <v>358.788</v>
      </c>
      <c r="C34">
        <v>364.468</v>
      </c>
      <c r="D34" t="s">
        <v>55</v>
      </c>
      <c r="E34" t="s">
        <v>56</v>
      </c>
      <c r="F34" t="s">
        <v>57</v>
      </c>
      <c r="G34">
        <v>5.68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358.788</v>
      </c>
      <c r="Q34">
        <f t="shared" si="2"/>
        <v>358.788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37787.5</v>
      </c>
      <c r="B35">
        <v>359.118</v>
      </c>
      <c r="C35">
        <v>364.468</v>
      </c>
      <c r="D35" t="s">
        <v>55</v>
      </c>
      <c r="E35" t="s">
        <v>56</v>
      </c>
      <c r="F35" t="s">
        <v>57</v>
      </c>
      <c r="G35">
        <v>5.35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359.118</v>
      </c>
      <c r="Q35">
        <f t="shared" si="2"/>
        <v>359.118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37815.52777777778</v>
      </c>
      <c r="B36">
        <v>359.248</v>
      </c>
      <c r="C36">
        <v>364.468</v>
      </c>
      <c r="D36" t="s">
        <v>55</v>
      </c>
      <c r="E36" t="s">
        <v>56</v>
      </c>
      <c r="F36" t="s">
        <v>57</v>
      </c>
      <c r="G36">
        <v>5.22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359.248</v>
      </c>
      <c r="Q36">
        <f t="shared" si="2"/>
        <v>359.248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37851.86875</v>
      </c>
      <c r="B37">
        <v>359.103</v>
      </c>
      <c r="C37">
        <v>364.468</v>
      </c>
      <c r="D37" t="s">
        <v>55</v>
      </c>
      <c r="E37" t="s">
        <v>56</v>
      </c>
      <c r="F37" t="s">
        <v>57</v>
      </c>
      <c r="G37">
        <v>5.365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359.103</v>
      </c>
      <c r="Q37">
        <f t="shared" si="2"/>
        <v>359.103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37877.520833333336</v>
      </c>
      <c r="B38">
        <v>358.998</v>
      </c>
      <c r="C38">
        <v>364.468</v>
      </c>
      <c r="D38" t="s">
        <v>55</v>
      </c>
      <c r="E38" t="s">
        <v>56</v>
      </c>
      <c r="F38" t="s">
        <v>57</v>
      </c>
      <c r="G38">
        <v>5.47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358.998</v>
      </c>
      <c r="Q38">
        <f t="shared" si="2"/>
        <v>358.998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37920.524305555555</v>
      </c>
      <c r="B39">
        <v>359.198</v>
      </c>
      <c r="C39">
        <v>364.468</v>
      </c>
      <c r="D39" t="s">
        <v>55</v>
      </c>
      <c r="E39" t="s">
        <v>56</v>
      </c>
      <c r="F39" t="s">
        <v>57</v>
      </c>
      <c r="G39">
        <v>5.27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359.198</v>
      </c>
      <c r="Q39">
        <f t="shared" si="2"/>
        <v>359.198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37940.510416666664</v>
      </c>
      <c r="B40">
        <v>359.378</v>
      </c>
      <c r="C40">
        <v>364.468</v>
      </c>
      <c r="D40" t="s">
        <v>55</v>
      </c>
      <c r="E40" t="s">
        <v>56</v>
      </c>
      <c r="F40" t="s">
        <v>57</v>
      </c>
      <c r="G40">
        <v>5.09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359.378</v>
      </c>
      <c r="Q40">
        <f t="shared" si="2"/>
        <v>359.378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37962.48611111111</v>
      </c>
      <c r="B41">
        <v>359.388</v>
      </c>
      <c r="C41">
        <v>364.468</v>
      </c>
      <c r="D41" t="s">
        <v>55</v>
      </c>
      <c r="E41" t="s">
        <v>56</v>
      </c>
      <c r="F41" t="s">
        <v>57</v>
      </c>
      <c r="G41">
        <v>5.08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359.388</v>
      </c>
      <c r="Q41">
        <f t="shared" si="2"/>
        <v>359.388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38005.48263888889</v>
      </c>
      <c r="B42">
        <v>358.708</v>
      </c>
      <c r="C42">
        <v>364.468</v>
      </c>
      <c r="D42" t="s">
        <v>55</v>
      </c>
      <c r="E42" t="s">
        <v>56</v>
      </c>
      <c r="F42" t="s">
        <v>57</v>
      </c>
      <c r="G42">
        <v>5.76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358.708</v>
      </c>
      <c r="Q42">
        <f t="shared" si="2"/>
        <v>358.708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38032.493055555555</v>
      </c>
      <c r="B43">
        <v>359.618</v>
      </c>
      <c r="C43">
        <v>364.468</v>
      </c>
      <c r="D43" t="s">
        <v>55</v>
      </c>
      <c r="E43" t="s">
        <v>56</v>
      </c>
      <c r="F43" t="s">
        <v>57</v>
      </c>
      <c r="G43">
        <v>4.85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359.618</v>
      </c>
      <c r="Q43">
        <f t="shared" si="2"/>
        <v>359.618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38060.47222222222</v>
      </c>
      <c r="B44">
        <v>359.598</v>
      </c>
      <c r="C44">
        <v>364.468</v>
      </c>
      <c r="D44" t="s">
        <v>55</v>
      </c>
      <c r="E44" t="s">
        <v>56</v>
      </c>
      <c r="F44" t="s">
        <v>57</v>
      </c>
      <c r="G44">
        <v>4.87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359.598</v>
      </c>
      <c r="Q44">
        <f t="shared" si="2"/>
        <v>359.598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38086.48611111111</v>
      </c>
      <c r="B45">
        <v>359.738</v>
      </c>
      <c r="C45">
        <v>364.468</v>
      </c>
      <c r="D45" t="s">
        <v>55</v>
      </c>
      <c r="E45" t="s">
        <v>56</v>
      </c>
      <c r="F45" t="s">
        <v>57</v>
      </c>
      <c r="G45">
        <v>4.73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359.738</v>
      </c>
      <c r="Q45">
        <f t="shared" si="2"/>
        <v>359.738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38116.53125</v>
      </c>
      <c r="B46">
        <v>359.728</v>
      </c>
      <c r="C46">
        <v>364.468</v>
      </c>
      <c r="D46" t="s">
        <v>55</v>
      </c>
      <c r="E46" t="s">
        <v>56</v>
      </c>
      <c r="F46" t="s">
        <v>57</v>
      </c>
      <c r="G46">
        <v>4.74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359.728</v>
      </c>
      <c r="Q46">
        <f t="shared" si="2"/>
        <v>359.728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38151.50347222222</v>
      </c>
      <c r="B47">
        <v>359.928</v>
      </c>
      <c r="C47">
        <v>364.468</v>
      </c>
      <c r="D47" t="s">
        <v>55</v>
      </c>
      <c r="E47" t="s">
        <v>56</v>
      </c>
      <c r="F47" t="s">
        <v>57</v>
      </c>
      <c r="G47">
        <v>4.54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359.928</v>
      </c>
      <c r="Q47">
        <f t="shared" si="2"/>
        <v>359.928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38179.479166666664</v>
      </c>
      <c r="B48">
        <v>360.058</v>
      </c>
      <c r="C48">
        <v>364.468</v>
      </c>
      <c r="D48" t="s">
        <v>55</v>
      </c>
      <c r="E48" t="s">
        <v>56</v>
      </c>
      <c r="F48" t="s">
        <v>57</v>
      </c>
      <c r="G48">
        <v>4.41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360.058</v>
      </c>
      <c r="Q48">
        <f t="shared" si="2"/>
        <v>360.058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38211.70138888889</v>
      </c>
      <c r="B49">
        <v>360.218</v>
      </c>
      <c r="C49">
        <v>364.468</v>
      </c>
      <c r="D49" t="s">
        <v>55</v>
      </c>
      <c r="E49" t="s">
        <v>56</v>
      </c>
      <c r="F49" t="s">
        <v>57</v>
      </c>
      <c r="G49">
        <v>4.25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360.218</v>
      </c>
      <c r="Q49">
        <f t="shared" si="2"/>
        <v>360.218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38241.743055555555</v>
      </c>
      <c r="B50">
        <v>360.008</v>
      </c>
      <c r="C50">
        <v>364.468</v>
      </c>
      <c r="D50" t="s">
        <v>55</v>
      </c>
      <c r="E50" t="s">
        <v>56</v>
      </c>
      <c r="F50" t="s">
        <v>57</v>
      </c>
      <c r="G50">
        <v>4.46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360.008</v>
      </c>
      <c r="Q50">
        <f t="shared" si="2"/>
        <v>360.008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38269.725694444445</v>
      </c>
      <c r="B51">
        <v>359.968</v>
      </c>
      <c r="C51">
        <v>364.468</v>
      </c>
      <c r="D51" t="s">
        <v>55</v>
      </c>
      <c r="E51" t="s">
        <v>56</v>
      </c>
      <c r="F51" t="s">
        <v>57</v>
      </c>
      <c r="G51">
        <v>4.5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359.968</v>
      </c>
      <c r="Q51">
        <f t="shared" si="2"/>
        <v>359.968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38297.458333333336</v>
      </c>
      <c r="B52">
        <v>359.778</v>
      </c>
      <c r="C52">
        <v>364.468</v>
      </c>
      <c r="D52" t="s">
        <v>55</v>
      </c>
      <c r="E52" t="s">
        <v>56</v>
      </c>
      <c r="F52" t="s">
        <v>57</v>
      </c>
      <c r="G52">
        <v>4.69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359.778</v>
      </c>
      <c r="Q52">
        <f t="shared" si="2"/>
        <v>359.778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38324.743055555555</v>
      </c>
      <c r="B53">
        <v>359.818</v>
      </c>
      <c r="C53">
        <v>364.468</v>
      </c>
      <c r="D53" t="s">
        <v>55</v>
      </c>
      <c r="E53" t="s">
        <v>56</v>
      </c>
      <c r="F53" t="s">
        <v>57</v>
      </c>
      <c r="G53">
        <v>4.65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359.818</v>
      </c>
      <c r="Q53">
        <f t="shared" si="2"/>
        <v>359.818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38360.729166666664</v>
      </c>
      <c r="B54">
        <v>359.938</v>
      </c>
      <c r="C54">
        <v>364.468</v>
      </c>
      <c r="D54" t="s">
        <v>55</v>
      </c>
      <c r="E54" t="s">
        <v>56</v>
      </c>
      <c r="F54" t="s">
        <v>57</v>
      </c>
      <c r="G54">
        <v>4.53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359.938</v>
      </c>
      <c r="Q54">
        <f t="shared" si="2"/>
        <v>359.938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38396.458333333336</v>
      </c>
      <c r="B55">
        <v>360.048</v>
      </c>
      <c r="C55">
        <v>364.468</v>
      </c>
      <c r="D55" t="s">
        <v>55</v>
      </c>
      <c r="E55" t="s">
        <v>56</v>
      </c>
      <c r="F55" t="s">
        <v>57</v>
      </c>
      <c r="G55">
        <v>4.42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360.048</v>
      </c>
      <c r="Q55">
        <f t="shared" si="2"/>
        <v>360.048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38424.48611111111</v>
      </c>
      <c r="B56">
        <v>360.108</v>
      </c>
      <c r="C56">
        <v>364.468</v>
      </c>
      <c r="D56" t="s">
        <v>55</v>
      </c>
      <c r="E56" t="s">
        <v>56</v>
      </c>
      <c r="F56" t="s">
        <v>57</v>
      </c>
      <c r="G56">
        <v>4.36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360.108</v>
      </c>
      <c r="Q56">
        <f t="shared" si="2"/>
        <v>360.108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38452.53472222222</v>
      </c>
      <c r="B57">
        <v>359.998</v>
      </c>
      <c r="C57">
        <v>364.468</v>
      </c>
      <c r="D57" t="s">
        <v>55</v>
      </c>
      <c r="E57" t="s">
        <v>56</v>
      </c>
      <c r="F57" t="s">
        <v>57</v>
      </c>
      <c r="G57">
        <v>4.47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359.998</v>
      </c>
      <c r="Q57">
        <f t="shared" si="2"/>
        <v>359.998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38480.47638888889</v>
      </c>
      <c r="B58">
        <v>359.798</v>
      </c>
      <c r="C58">
        <v>364.468</v>
      </c>
      <c r="D58" t="s">
        <v>55</v>
      </c>
      <c r="E58" t="s">
        <v>56</v>
      </c>
      <c r="F58" t="s">
        <v>57</v>
      </c>
      <c r="G58">
        <v>4.67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359.798</v>
      </c>
      <c r="Q58">
        <f t="shared" si="2"/>
        <v>359.798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38514.74652777778</v>
      </c>
      <c r="B59">
        <v>359.788</v>
      </c>
      <c r="C59">
        <v>364.468</v>
      </c>
      <c r="D59" t="s">
        <v>55</v>
      </c>
      <c r="E59" t="s">
        <v>56</v>
      </c>
      <c r="F59" t="s">
        <v>57</v>
      </c>
      <c r="G59">
        <v>4.68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359.788</v>
      </c>
      <c r="Q59">
        <f t="shared" si="2"/>
        <v>359.788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38541.70486111111</v>
      </c>
      <c r="B60">
        <v>359.668</v>
      </c>
      <c r="C60">
        <v>364.468</v>
      </c>
      <c r="D60" t="s">
        <v>55</v>
      </c>
      <c r="E60" t="s">
        <v>56</v>
      </c>
      <c r="F60" t="s">
        <v>57</v>
      </c>
      <c r="G60">
        <v>4.8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359.668</v>
      </c>
      <c r="Q60">
        <f t="shared" si="2"/>
        <v>359.668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38575.71527777778</v>
      </c>
      <c r="B61">
        <v>359.178</v>
      </c>
      <c r="C61">
        <v>364.468</v>
      </c>
      <c r="D61" t="s">
        <v>55</v>
      </c>
      <c r="E61" t="s">
        <v>56</v>
      </c>
      <c r="F61" t="s">
        <v>57</v>
      </c>
      <c r="G61">
        <v>5.29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359.178</v>
      </c>
      <c r="Q61">
        <f t="shared" si="2"/>
        <v>359.178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38604.68541666667</v>
      </c>
      <c r="B62">
        <v>358.988</v>
      </c>
      <c r="C62">
        <v>364.468</v>
      </c>
      <c r="D62" t="s">
        <v>55</v>
      </c>
      <c r="E62" t="s">
        <v>56</v>
      </c>
      <c r="F62" t="s">
        <v>57</v>
      </c>
      <c r="G62">
        <v>5.48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358.988</v>
      </c>
      <c r="Q62">
        <f t="shared" si="2"/>
        <v>358.988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38632.717361111114</v>
      </c>
      <c r="B63">
        <v>359.013</v>
      </c>
      <c r="C63">
        <v>364.468</v>
      </c>
      <c r="D63" t="s">
        <v>55</v>
      </c>
      <c r="E63" t="s">
        <v>56</v>
      </c>
      <c r="F63" t="s">
        <v>57</v>
      </c>
      <c r="G63">
        <v>5.455</v>
      </c>
      <c r="H63">
        <v>0</v>
      </c>
      <c r="K63" t="s">
        <v>58</v>
      </c>
      <c r="L63" t="s">
        <v>59</v>
      </c>
      <c r="M63" t="s">
        <v>60</v>
      </c>
      <c r="N63" t="s">
        <v>63</v>
      </c>
      <c r="O63" t="e">
        <f t="shared" si="0"/>
        <v>#N/A</v>
      </c>
      <c r="P63">
        <f t="shared" si="1"/>
        <v>359.013</v>
      </c>
      <c r="Q63">
        <f t="shared" si="2"/>
        <v>359.013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38661.770833333336</v>
      </c>
      <c r="B64">
        <v>358.958</v>
      </c>
      <c r="C64">
        <v>364.468</v>
      </c>
      <c r="D64" t="s">
        <v>55</v>
      </c>
      <c r="E64" t="s">
        <v>56</v>
      </c>
      <c r="F64" t="s">
        <v>57</v>
      </c>
      <c r="G64">
        <v>5.51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358.958</v>
      </c>
      <c r="Q64">
        <f t="shared" si="2"/>
        <v>358.958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38691.51736111111</v>
      </c>
      <c r="B65">
        <v>358.968</v>
      </c>
      <c r="C65">
        <v>364.468</v>
      </c>
      <c r="D65" t="s">
        <v>55</v>
      </c>
      <c r="E65" t="s">
        <v>56</v>
      </c>
      <c r="F65" t="s">
        <v>57</v>
      </c>
      <c r="G65">
        <v>5.5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358.968</v>
      </c>
      <c r="Q65">
        <f t="shared" si="2"/>
        <v>358.968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38730.652083333334</v>
      </c>
      <c r="B66">
        <v>359.118</v>
      </c>
      <c r="C66">
        <v>364.468</v>
      </c>
      <c r="D66" t="s">
        <v>55</v>
      </c>
      <c r="E66" t="s">
        <v>56</v>
      </c>
      <c r="F66" t="s">
        <v>57</v>
      </c>
      <c r="G66">
        <v>5.35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359.118</v>
      </c>
      <c r="Q66">
        <f t="shared" si="2"/>
        <v>359.118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38758.740277777775</v>
      </c>
      <c r="B67">
        <v>359.128</v>
      </c>
      <c r="C67">
        <v>364.468</v>
      </c>
      <c r="D67" t="s">
        <v>55</v>
      </c>
      <c r="E67" t="s">
        <v>56</v>
      </c>
      <c r="F67" t="s">
        <v>57</v>
      </c>
      <c r="G67">
        <v>5.34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359.128</v>
      </c>
      <c r="Q67">
        <f t="shared" si="2"/>
        <v>359.128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38786.75069444445</v>
      </c>
      <c r="B68">
        <v>359.258</v>
      </c>
      <c r="C68">
        <v>364.468</v>
      </c>
      <c r="D68" t="s">
        <v>55</v>
      </c>
      <c r="E68" t="s">
        <v>56</v>
      </c>
      <c r="F68" t="s">
        <v>57</v>
      </c>
      <c r="G68">
        <v>5.21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359.258</v>
      </c>
      <c r="Q68">
        <f aca="true" t="shared" si="15" ref="Q68:Q131">IF(ISNA(P68),IF(ISNA(R68),IF(ISNA(S68),"",S68),R68),P68)</f>
        <v>359.258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38814.67638888889</v>
      </c>
      <c r="B69">
        <v>359.368</v>
      </c>
      <c r="C69">
        <v>364.468</v>
      </c>
      <c r="D69" t="s">
        <v>55</v>
      </c>
      <c r="E69" t="s">
        <v>56</v>
      </c>
      <c r="F69" t="s">
        <v>57</v>
      </c>
      <c r="G69">
        <v>5.1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359.368</v>
      </c>
      <c r="Q69">
        <f t="shared" si="15"/>
        <v>359.368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38878.78472222222</v>
      </c>
      <c r="B70">
        <v>358.933</v>
      </c>
      <c r="C70">
        <v>364.468</v>
      </c>
      <c r="D70" t="s">
        <v>55</v>
      </c>
      <c r="E70" t="s">
        <v>56</v>
      </c>
      <c r="F70" t="s">
        <v>57</v>
      </c>
      <c r="G70">
        <v>5.535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358.933</v>
      </c>
      <c r="Q70">
        <f t="shared" si="15"/>
        <v>358.933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38938.680555555555</v>
      </c>
      <c r="B71">
        <v>358.658</v>
      </c>
      <c r="C71">
        <v>364.468</v>
      </c>
      <c r="D71" t="s">
        <v>55</v>
      </c>
      <c r="E71" t="s">
        <v>56</v>
      </c>
      <c r="F71" t="s">
        <v>57</v>
      </c>
      <c r="G71">
        <v>5.81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358.658</v>
      </c>
      <c r="Q71">
        <f t="shared" si="15"/>
        <v>358.658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38969.697916666664</v>
      </c>
      <c r="B72">
        <v>358.098</v>
      </c>
      <c r="C72">
        <v>364.468</v>
      </c>
      <c r="D72" t="s">
        <v>55</v>
      </c>
      <c r="E72" t="s">
        <v>56</v>
      </c>
      <c r="F72" t="s">
        <v>57</v>
      </c>
      <c r="G72">
        <v>6.37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358.098</v>
      </c>
      <c r="Q72">
        <f t="shared" si="15"/>
        <v>358.098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39010.73472222222</v>
      </c>
      <c r="B73">
        <v>358.328</v>
      </c>
      <c r="C73">
        <v>364.468</v>
      </c>
      <c r="D73" t="s">
        <v>55</v>
      </c>
      <c r="E73" t="s">
        <v>56</v>
      </c>
      <c r="F73" t="s">
        <v>57</v>
      </c>
      <c r="G73">
        <v>6.14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358.328</v>
      </c>
      <c r="Q73">
        <f t="shared" si="15"/>
        <v>358.328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39031.74930555555</v>
      </c>
      <c r="B74">
        <v>358.318</v>
      </c>
      <c r="C74">
        <v>364.468</v>
      </c>
      <c r="D74" t="s">
        <v>55</v>
      </c>
      <c r="E74" t="s">
        <v>56</v>
      </c>
      <c r="F74" t="s">
        <v>57</v>
      </c>
      <c r="G74">
        <v>6.15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358.318</v>
      </c>
      <c r="Q74">
        <f t="shared" si="15"/>
        <v>358.318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39102.65277777778</v>
      </c>
      <c r="B75">
        <v>358.563</v>
      </c>
      <c r="C75">
        <v>364.468</v>
      </c>
      <c r="D75" t="s">
        <v>55</v>
      </c>
      <c r="E75" t="s">
        <v>56</v>
      </c>
      <c r="F75" t="s">
        <v>57</v>
      </c>
      <c r="G75">
        <v>5.905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358.563</v>
      </c>
      <c r="Q75">
        <f t="shared" si="15"/>
        <v>358.563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39129.72361111111</v>
      </c>
      <c r="B76">
        <v>358.613</v>
      </c>
      <c r="C76">
        <v>364.468</v>
      </c>
      <c r="D76" t="s">
        <v>55</v>
      </c>
      <c r="E76" t="s">
        <v>56</v>
      </c>
      <c r="F76" t="s">
        <v>57</v>
      </c>
      <c r="G76">
        <v>5.855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358.613</v>
      </c>
      <c r="Q76">
        <f t="shared" si="15"/>
        <v>358.613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39157.74513888889</v>
      </c>
      <c r="B77">
        <v>358.878</v>
      </c>
      <c r="C77">
        <v>364.468</v>
      </c>
      <c r="D77" t="s">
        <v>55</v>
      </c>
      <c r="E77" t="s">
        <v>56</v>
      </c>
      <c r="F77" t="s">
        <v>57</v>
      </c>
      <c r="G77">
        <v>5.59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358.878</v>
      </c>
      <c r="Q77">
        <f t="shared" si="15"/>
        <v>358.878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39213.722916666666</v>
      </c>
      <c r="B78">
        <v>359.188</v>
      </c>
      <c r="C78">
        <v>364.468</v>
      </c>
      <c r="D78" t="s">
        <v>55</v>
      </c>
      <c r="E78" t="s">
        <v>56</v>
      </c>
      <c r="F78" t="s">
        <v>57</v>
      </c>
      <c r="G78">
        <v>5.28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359.188</v>
      </c>
      <c r="Q78">
        <f t="shared" si="15"/>
        <v>359.188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39241.68402777778</v>
      </c>
      <c r="B79">
        <v>359.128</v>
      </c>
      <c r="C79">
        <v>364.468</v>
      </c>
      <c r="D79" t="s">
        <v>55</v>
      </c>
      <c r="E79" t="s">
        <v>56</v>
      </c>
      <c r="F79" t="s">
        <v>57</v>
      </c>
      <c r="G79">
        <v>5.34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359.128</v>
      </c>
      <c r="Q79">
        <f t="shared" si="15"/>
        <v>359.128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39269.74375</v>
      </c>
      <c r="B80">
        <v>358.973</v>
      </c>
      <c r="C80">
        <v>364.468</v>
      </c>
      <c r="D80" t="s">
        <v>55</v>
      </c>
      <c r="E80" t="s">
        <v>56</v>
      </c>
      <c r="F80" t="s">
        <v>57</v>
      </c>
      <c r="G80">
        <v>5.495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358.973</v>
      </c>
      <c r="Q80">
        <f t="shared" si="15"/>
        <v>358.973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39334.736805555556</v>
      </c>
      <c r="B81">
        <v>358.228</v>
      </c>
      <c r="C81">
        <v>364.468</v>
      </c>
      <c r="D81" t="s">
        <v>55</v>
      </c>
      <c r="E81" t="s">
        <v>56</v>
      </c>
      <c r="F81" t="s">
        <v>57</v>
      </c>
      <c r="G81">
        <v>6.24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358.228</v>
      </c>
      <c r="Q81">
        <f t="shared" si="15"/>
        <v>358.228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39365.71944444445</v>
      </c>
      <c r="B82">
        <v>358.293</v>
      </c>
      <c r="C82">
        <v>364.468</v>
      </c>
      <c r="D82" t="s">
        <v>55</v>
      </c>
      <c r="E82" t="s">
        <v>56</v>
      </c>
      <c r="F82" t="s">
        <v>57</v>
      </c>
      <c r="G82">
        <v>6.175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358.293</v>
      </c>
      <c r="Q82">
        <f t="shared" si="15"/>
        <v>358.293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39400.68541666667</v>
      </c>
      <c r="B83">
        <v>358.393</v>
      </c>
      <c r="C83">
        <v>364.468</v>
      </c>
      <c r="D83" t="s">
        <v>55</v>
      </c>
      <c r="E83" t="s">
        <v>56</v>
      </c>
      <c r="F83" t="s">
        <v>57</v>
      </c>
      <c r="G83">
        <v>6.075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358.393</v>
      </c>
      <c r="Q83">
        <f t="shared" si="15"/>
        <v>358.393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39426.54861111111</v>
      </c>
      <c r="B84">
        <v>358.768</v>
      </c>
      <c r="C84">
        <v>364.468</v>
      </c>
      <c r="D84" t="s">
        <v>55</v>
      </c>
      <c r="E84" t="s">
        <v>56</v>
      </c>
      <c r="F84" t="s">
        <v>57</v>
      </c>
      <c r="G84">
        <v>5.7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358.768</v>
      </c>
      <c r="Q84">
        <f t="shared" si="15"/>
        <v>358.768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39458.72222222222</v>
      </c>
      <c r="B85">
        <v>358.703</v>
      </c>
      <c r="C85">
        <v>364.468</v>
      </c>
      <c r="D85" t="s">
        <v>55</v>
      </c>
      <c r="E85" t="s">
        <v>56</v>
      </c>
      <c r="F85" t="s">
        <v>57</v>
      </c>
      <c r="G85">
        <v>5.765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358.703</v>
      </c>
      <c r="Q85">
        <f t="shared" si="15"/>
        <v>358.703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39493.68263888889</v>
      </c>
      <c r="B86">
        <v>358.853</v>
      </c>
      <c r="C86">
        <v>364.468</v>
      </c>
      <c r="D86" t="s">
        <v>55</v>
      </c>
      <c r="E86" t="s">
        <v>56</v>
      </c>
      <c r="F86" t="s">
        <v>57</v>
      </c>
      <c r="G86">
        <v>5.615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358.853</v>
      </c>
      <c r="Q86">
        <f t="shared" si="15"/>
        <v>358.853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39522.72152777778</v>
      </c>
      <c r="B87">
        <v>358.723</v>
      </c>
      <c r="C87">
        <v>364.468</v>
      </c>
      <c r="D87" t="s">
        <v>55</v>
      </c>
      <c r="E87" t="s">
        <v>56</v>
      </c>
      <c r="F87" t="s">
        <v>57</v>
      </c>
      <c r="G87">
        <v>5.745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358.723</v>
      </c>
      <c r="Q87">
        <f t="shared" si="15"/>
        <v>358.723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39549.70486111111</v>
      </c>
      <c r="B88">
        <v>358.878</v>
      </c>
      <c r="C88">
        <v>364.468</v>
      </c>
      <c r="D88" t="s">
        <v>55</v>
      </c>
      <c r="E88" t="s">
        <v>56</v>
      </c>
      <c r="F88" t="s">
        <v>57</v>
      </c>
      <c r="G88">
        <v>5.59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358.878</v>
      </c>
      <c r="Q88">
        <f t="shared" si="15"/>
        <v>358.878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39579.46111111111</v>
      </c>
      <c r="B89">
        <v>358.908</v>
      </c>
      <c r="C89">
        <v>364.468</v>
      </c>
      <c r="D89" t="s">
        <v>55</v>
      </c>
      <c r="E89" t="s">
        <v>56</v>
      </c>
      <c r="F89" t="s">
        <v>57</v>
      </c>
      <c r="G89">
        <v>5.56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358.908</v>
      </c>
      <c r="Q89">
        <f t="shared" si="15"/>
        <v>358.908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39618.53055555555</v>
      </c>
      <c r="B90">
        <v>358.828</v>
      </c>
      <c r="C90">
        <v>364.468</v>
      </c>
      <c r="D90" t="s">
        <v>55</v>
      </c>
      <c r="E90" t="s">
        <v>56</v>
      </c>
      <c r="F90" t="s">
        <v>57</v>
      </c>
      <c r="G90">
        <v>5.64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358.828</v>
      </c>
      <c r="Q90">
        <f t="shared" si="15"/>
        <v>358.828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39647.739583333336</v>
      </c>
      <c r="B91">
        <v>358.938</v>
      </c>
      <c r="C91">
        <v>364.468</v>
      </c>
      <c r="D91" t="s">
        <v>55</v>
      </c>
      <c r="E91" t="s">
        <v>56</v>
      </c>
      <c r="F91" t="s">
        <v>57</v>
      </c>
      <c r="G91">
        <v>5.53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358.938</v>
      </c>
      <c r="Q91">
        <f t="shared" si="15"/>
        <v>358.938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39681.782638888886</v>
      </c>
      <c r="B92">
        <v>358.768</v>
      </c>
      <c r="C92">
        <v>364.468</v>
      </c>
      <c r="D92" t="s">
        <v>55</v>
      </c>
      <c r="E92" t="s">
        <v>56</v>
      </c>
      <c r="F92" t="s">
        <v>57</v>
      </c>
      <c r="G92">
        <v>5.7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358.768</v>
      </c>
      <c r="Q92">
        <f t="shared" si="15"/>
        <v>358.768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39711.78125</v>
      </c>
      <c r="B93">
        <v>358.478</v>
      </c>
      <c r="C93">
        <v>364.468</v>
      </c>
      <c r="D93" t="s">
        <v>55</v>
      </c>
      <c r="E93" t="s">
        <v>56</v>
      </c>
      <c r="F93" t="s">
        <v>57</v>
      </c>
      <c r="G93">
        <v>5.99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358.478</v>
      </c>
      <c r="Q93">
        <f t="shared" si="15"/>
        <v>358.478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39731.73541666667</v>
      </c>
      <c r="B94">
        <v>358.368</v>
      </c>
      <c r="C94">
        <v>364.468</v>
      </c>
      <c r="D94" t="s">
        <v>55</v>
      </c>
      <c r="E94" t="s">
        <v>56</v>
      </c>
      <c r="F94" t="s">
        <v>57</v>
      </c>
      <c r="G94">
        <v>6.1</v>
      </c>
      <c r="H94">
        <v>0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358.368</v>
      </c>
      <c r="Q94">
        <f t="shared" si="15"/>
        <v>358.368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39775.527083333334</v>
      </c>
      <c r="B95">
        <v>358.448</v>
      </c>
      <c r="C95">
        <v>364.468</v>
      </c>
      <c r="D95" t="s">
        <v>55</v>
      </c>
      <c r="E95" t="s">
        <v>56</v>
      </c>
      <c r="F95" t="s">
        <v>57</v>
      </c>
      <c r="G95">
        <v>6.02</v>
      </c>
      <c r="H95">
        <v>0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358.448</v>
      </c>
      <c r="Q95">
        <f t="shared" si="15"/>
        <v>358.448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39795.44513888889</v>
      </c>
      <c r="B96">
        <v>358.598</v>
      </c>
      <c r="C96">
        <v>364.468</v>
      </c>
      <c r="D96" t="s">
        <v>55</v>
      </c>
      <c r="E96" t="s">
        <v>56</v>
      </c>
      <c r="F96" t="s">
        <v>57</v>
      </c>
      <c r="G96">
        <v>5.87</v>
      </c>
      <c r="H96">
        <v>0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358.598</v>
      </c>
      <c r="Q96">
        <f t="shared" si="15"/>
        <v>358.598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39837.70138888889</v>
      </c>
      <c r="B97">
        <v>358.698</v>
      </c>
      <c r="C97">
        <v>364.468</v>
      </c>
      <c r="D97" t="s">
        <v>55</v>
      </c>
      <c r="E97" t="s">
        <v>56</v>
      </c>
      <c r="F97" t="s">
        <v>57</v>
      </c>
      <c r="G97">
        <v>5.77</v>
      </c>
      <c r="H97">
        <v>0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358.698</v>
      </c>
      <c r="Q97">
        <f t="shared" si="15"/>
        <v>358.698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39866.65625</v>
      </c>
      <c r="B98">
        <v>358.708</v>
      </c>
      <c r="C98">
        <v>364.468</v>
      </c>
      <c r="D98" t="s">
        <v>55</v>
      </c>
      <c r="E98" t="s">
        <v>56</v>
      </c>
      <c r="F98" t="s">
        <v>57</v>
      </c>
      <c r="G98">
        <v>5.76</v>
      </c>
      <c r="H98">
        <v>0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358.708</v>
      </c>
      <c r="Q98">
        <f t="shared" si="15"/>
        <v>358.708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39887.51388888889</v>
      </c>
      <c r="B99">
        <v>358.978</v>
      </c>
      <c r="C99">
        <v>364.468</v>
      </c>
      <c r="D99" t="s">
        <v>55</v>
      </c>
      <c r="E99" t="s">
        <v>56</v>
      </c>
      <c r="F99" t="s">
        <v>57</v>
      </c>
      <c r="G99">
        <v>5.49</v>
      </c>
      <c r="H99">
        <v>0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358.978</v>
      </c>
      <c r="Q99">
        <f t="shared" si="15"/>
        <v>358.978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39913.79791666667</v>
      </c>
      <c r="B100">
        <v>359.148</v>
      </c>
      <c r="C100">
        <v>364.468</v>
      </c>
      <c r="D100" t="s">
        <v>55</v>
      </c>
      <c r="E100" t="s">
        <v>56</v>
      </c>
      <c r="F100" t="s">
        <v>57</v>
      </c>
      <c r="G100">
        <v>5.32</v>
      </c>
      <c r="H100">
        <v>0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359.148</v>
      </c>
      <c r="Q100">
        <f t="shared" si="15"/>
        <v>359.148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39950.478472222225</v>
      </c>
      <c r="B101">
        <v>358.988</v>
      </c>
      <c r="C101">
        <v>364.468</v>
      </c>
      <c r="D101" t="s">
        <v>55</v>
      </c>
      <c r="E101" t="s">
        <v>56</v>
      </c>
      <c r="F101" t="s">
        <v>57</v>
      </c>
      <c r="G101">
        <v>5.48</v>
      </c>
      <c r="H101">
        <v>0</v>
      </c>
      <c r="K101" t="s">
        <v>58</v>
      </c>
      <c r="L101" t="s">
        <v>59</v>
      </c>
      <c r="M101" t="s">
        <v>60</v>
      </c>
      <c r="O101" t="e">
        <f t="shared" si="13"/>
        <v>#N/A</v>
      </c>
      <c r="P101">
        <f t="shared" si="14"/>
        <v>358.988</v>
      </c>
      <c r="Q101">
        <f t="shared" si="15"/>
        <v>358.988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39978.459027777775</v>
      </c>
      <c r="B102">
        <v>358.768</v>
      </c>
      <c r="C102">
        <v>364.468</v>
      </c>
      <c r="D102" t="s">
        <v>55</v>
      </c>
      <c r="E102" t="s">
        <v>56</v>
      </c>
      <c r="F102" t="s">
        <v>57</v>
      </c>
      <c r="G102">
        <v>5.7</v>
      </c>
      <c r="H102">
        <v>0</v>
      </c>
      <c r="K102" t="s">
        <v>58</v>
      </c>
      <c r="L102" t="s">
        <v>59</v>
      </c>
      <c r="M102" t="s">
        <v>60</v>
      </c>
      <c r="O102" t="e">
        <f t="shared" si="13"/>
        <v>#N/A</v>
      </c>
      <c r="P102">
        <f t="shared" si="14"/>
        <v>358.768</v>
      </c>
      <c r="Q102">
        <f t="shared" si="15"/>
        <v>358.768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40005.731944444444</v>
      </c>
      <c r="B103">
        <v>358.598</v>
      </c>
      <c r="C103">
        <v>364.468</v>
      </c>
      <c r="D103" t="s">
        <v>55</v>
      </c>
      <c r="E103" t="s">
        <v>56</v>
      </c>
      <c r="F103" t="s">
        <v>57</v>
      </c>
      <c r="G103">
        <v>5.87</v>
      </c>
      <c r="H103">
        <v>0</v>
      </c>
      <c r="K103" t="s">
        <v>58</v>
      </c>
      <c r="L103" t="s">
        <v>59</v>
      </c>
      <c r="M103" t="s">
        <v>60</v>
      </c>
      <c r="O103" t="e">
        <f t="shared" si="13"/>
        <v>#N/A</v>
      </c>
      <c r="P103">
        <f t="shared" si="14"/>
        <v>358.598</v>
      </c>
      <c r="Q103">
        <f t="shared" si="15"/>
        <v>358.598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40048.725694444445</v>
      </c>
      <c r="B104">
        <v>358.698</v>
      </c>
      <c r="C104">
        <v>364.468</v>
      </c>
      <c r="D104" t="s">
        <v>55</v>
      </c>
      <c r="E104" t="s">
        <v>56</v>
      </c>
      <c r="F104" t="s">
        <v>57</v>
      </c>
      <c r="G104">
        <v>5.77</v>
      </c>
      <c r="H104">
        <v>0</v>
      </c>
      <c r="K104" t="s">
        <v>58</v>
      </c>
      <c r="L104" t="s">
        <v>59</v>
      </c>
      <c r="M104" t="s">
        <v>60</v>
      </c>
      <c r="O104" t="e">
        <f t="shared" si="13"/>
        <v>#N/A</v>
      </c>
      <c r="P104">
        <f t="shared" si="14"/>
        <v>358.698</v>
      </c>
      <c r="Q104">
        <f t="shared" si="15"/>
        <v>358.698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40077.72708333333</v>
      </c>
      <c r="B105">
        <v>357.998</v>
      </c>
      <c r="C105">
        <v>364.468</v>
      </c>
      <c r="D105" t="s">
        <v>55</v>
      </c>
      <c r="E105" t="s">
        <v>56</v>
      </c>
      <c r="F105" t="s">
        <v>57</v>
      </c>
      <c r="G105">
        <v>6.47</v>
      </c>
      <c r="H105">
        <v>0</v>
      </c>
      <c r="K105" t="s">
        <v>58</v>
      </c>
      <c r="L105" t="s">
        <v>59</v>
      </c>
      <c r="M105" t="s">
        <v>60</v>
      </c>
      <c r="O105" t="e">
        <f t="shared" si="13"/>
        <v>#N/A</v>
      </c>
      <c r="P105">
        <f t="shared" si="14"/>
        <v>357.998</v>
      </c>
      <c r="Q105">
        <f t="shared" si="15"/>
        <v>357.998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40102.63680555556</v>
      </c>
      <c r="B106">
        <v>358.088</v>
      </c>
      <c r="C106">
        <v>364.468</v>
      </c>
      <c r="D106" t="s">
        <v>55</v>
      </c>
      <c r="E106" t="s">
        <v>56</v>
      </c>
      <c r="F106" t="s">
        <v>57</v>
      </c>
      <c r="G106">
        <v>6.38</v>
      </c>
      <c r="H106">
        <v>0</v>
      </c>
      <c r="K106" t="s">
        <v>58</v>
      </c>
      <c r="L106" t="s">
        <v>59</v>
      </c>
      <c r="M106" t="s">
        <v>60</v>
      </c>
      <c r="O106" t="e">
        <f t="shared" si="13"/>
        <v>#N/A</v>
      </c>
      <c r="P106">
        <f t="shared" si="14"/>
        <v>358.088</v>
      </c>
      <c r="Q106">
        <f t="shared" si="15"/>
        <v>358.088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40132.48541666667</v>
      </c>
      <c r="B107">
        <v>358.168</v>
      </c>
      <c r="C107">
        <v>364.468</v>
      </c>
      <c r="D107" t="s">
        <v>55</v>
      </c>
      <c r="E107" t="s">
        <v>56</v>
      </c>
      <c r="F107" t="s">
        <v>57</v>
      </c>
      <c r="G107">
        <v>6.3</v>
      </c>
      <c r="H107">
        <v>0</v>
      </c>
      <c r="K107" t="s">
        <v>58</v>
      </c>
      <c r="L107" t="s">
        <v>59</v>
      </c>
      <c r="M107" t="s">
        <v>60</v>
      </c>
      <c r="O107" t="e">
        <f t="shared" si="13"/>
        <v>#N/A</v>
      </c>
      <c r="P107">
        <f t="shared" si="14"/>
        <v>358.168</v>
      </c>
      <c r="Q107">
        <f t="shared" si="15"/>
        <v>358.168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40160.46041666667</v>
      </c>
      <c r="B108">
        <v>358.248</v>
      </c>
      <c r="C108">
        <v>364.468</v>
      </c>
      <c r="D108" t="s">
        <v>55</v>
      </c>
      <c r="E108" t="s">
        <v>56</v>
      </c>
      <c r="F108" t="s">
        <v>57</v>
      </c>
      <c r="G108">
        <v>6.22</v>
      </c>
      <c r="H108">
        <v>0</v>
      </c>
      <c r="K108" t="s">
        <v>58</v>
      </c>
      <c r="L108" t="s">
        <v>59</v>
      </c>
      <c r="M108" t="s">
        <v>60</v>
      </c>
      <c r="O108" t="e">
        <f t="shared" si="13"/>
        <v>#N/A</v>
      </c>
      <c r="P108">
        <f t="shared" si="14"/>
        <v>358.248</v>
      </c>
      <c r="Q108">
        <f t="shared" si="15"/>
        <v>358.248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40201.77013888889</v>
      </c>
      <c r="B109">
        <v>358.448</v>
      </c>
      <c r="C109">
        <v>364.468</v>
      </c>
      <c r="D109" t="s">
        <v>55</v>
      </c>
      <c r="E109" t="s">
        <v>56</v>
      </c>
      <c r="F109" t="s">
        <v>57</v>
      </c>
      <c r="G109">
        <v>6.02</v>
      </c>
      <c r="H109">
        <v>0</v>
      </c>
      <c r="K109" t="s">
        <v>58</v>
      </c>
      <c r="L109" t="s">
        <v>59</v>
      </c>
      <c r="M109" t="s">
        <v>60</v>
      </c>
      <c r="O109" t="e">
        <f t="shared" si="13"/>
        <v>#N/A</v>
      </c>
      <c r="P109">
        <f t="shared" si="14"/>
        <v>358.448</v>
      </c>
      <c r="Q109">
        <f t="shared" si="15"/>
        <v>358.448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40235.65625</v>
      </c>
      <c r="B110">
        <v>358.418</v>
      </c>
      <c r="C110">
        <v>364.468</v>
      </c>
      <c r="D110" t="s">
        <v>55</v>
      </c>
      <c r="E110" t="s">
        <v>56</v>
      </c>
      <c r="F110" t="s">
        <v>57</v>
      </c>
      <c r="G110">
        <v>6.05</v>
      </c>
      <c r="H110">
        <v>0</v>
      </c>
      <c r="K110" t="s">
        <v>58</v>
      </c>
      <c r="L110" t="s">
        <v>59</v>
      </c>
      <c r="M110" t="s">
        <v>60</v>
      </c>
      <c r="O110" t="e">
        <f t="shared" si="13"/>
        <v>#N/A</v>
      </c>
      <c r="P110">
        <f t="shared" si="14"/>
        <v>358.418</v>
      </c>
      <c r="Q110">
        <f t="shared" si="15"/>
        <v>358.418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40256.70138888889</v>
      </c>
      <c r="B111">
        <v>358.323</v>
      </c>
      <c r="C111">
        <v>364.468</v>
      </c>
      <c r="D111" t="s">
        <v>55</v>
      </c>
      <c r="E111" t="s">
        <v>56</v>
      </c>
      <c r="F111" t="s">
        <v>57</v>
      </c>
      <c r="G111">
        <v>6.145</v>
      </c>
      <c r="H111">
        <v>0</v>
      </c>
      <c r="K111" t="s">
        <v>58</v>
      </c>
      <c r="L111" t="s">
        <v>59</v>
      </c>
      <c r="M111" t="s">
        <v>60</v>
      </c>
      <c r="O111" t="e">
        <f t="shared" si="13"/>
        <v>#N/A</v>
      </c>
      <c r="P111">
        <f t="shared" si="14"/>
        <v>358.323</v>
      </c>
      <c r="Q111">
        <f t="shared" si="15"/>
        <v>358.323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40284.68958333333</v>
      </c>
      <c r="B112">
        <v>358.648</v>
      </c>
      <c r="C112">
        <v>364.468</v>
      </c>
      <c r="D112" t="s">
        <v>55</v>
      </c>
      <c r="E112" t="s">
        <v>56</v>
      </c>
      <c r="F112" t="s">
        <v>57</v>
      </c>
      <c r="G112">
        <v>5.82</v>
      </c>
      <c r="H112">
        <v>0</v>
      </c>
      <c r="K112" t="s">
        <v>58</v>
      </c>
      <c r="L112" t="s">
        <v>59</v>
      </c>
      <c r="M112" t="s">
        <v>60</v>
      </c>
      <c r="O112" t="e">
        <f t="shared" si="13"/>
        <v>#N/A</v>
      </c>
      <c r="P112">
        <f t="shared" si="14"/>
        <v>358.648</v>
      </c>
      <c r="Q112">
        <f t="shared" si="15"/>
        <v>358.648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40316.74652777778</v>
      </c>
      <c r="B113">
        <v>357.908</v>
      </c>
      <c r="C113">
        <v>364.468</v>
      </c>
      <c r="D113" t="s">
        <v>55</v>
      </c>
      <c r="E113" t="s">
        <v>56</v>
      </c>
      <c r="F113" t="s">
        <v>57</v>
      </c>
      <c r="G113">
        <v>6.56</v>
      </c>
      <c r="H113">
        <v>0</v>
      </c>
      <c r="K113" t="s">
        <v>58</v>
      </c>
      <c r="L113" t="s">
        <v>59</v>
      </c>
      <c r="M113" t="s">
        <v>60</v>
      </c>
      <c r="O113" t="e">
        <f t="shared" si="13"/>
        <v>#N/A</v>
      </c>
      <c r="P113">
        <f t="shared" si="14"/>
        <v>357.908</v>
      </c>
      <c r="Q113">
        <f t="shared" si="15"/>
        <v>357.908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40350.81041666667</v>
      </c>
      <c r="B114">
        <v>358.488</v>
      </c>
      <c r="C114">
        <v>364.468</v>
      </c>
      <c r="D114" t="s">
        <v>55</v>
      </c>
      <c r="E114" t="s">
        <v>56</v>
      </c>
      <c r="F114" t="s">
        <v>57</v>
      </c>
      <c r="G114">
        <v>5.98</v>
      </c>
      <c r="H114">
        <v>0</v>
      </c>
      <c r="K114" t="s">
        <v>58</v>
      </c>
      <c r="L114" t="s">
        <v>59</v>
      </c>
      <c r="M114" t="s">
        <v>60</v>
      </c>
      <c r="O114" t="e">
        <f t="shared" si="13"/>
        <v>#N/A</v>
      </c>
      <c r="P114">
        <f t="shared" si="14"/>
        <v>358.488</v>
      </c>
      <c r="Q114">
        <f t="shared" si="15"/>
        <v>358.488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40381.813888888886</v>
      </c>
      <c r="B115">
        <v>358.438</v>
      </c>
      <c r="C115">
        <v>364.468</v>
      </c>
      <c r="D115" t="s">
        <v>55</v>
      </c>
      <c r="E115" t="s">
        <v>56</v>
      </c>
      <c r="F115" t="s">
        <v>57</v>
      </c>
      <c r="G115">
        <v>6.03</v>
      </c>
      <c r="H115">
        <v>0</v>
      </c>
      <c r="K115" t="s">
        <v>58</v>
      </c>
      <c r="L115" t="s">
        <v>59</v>
      </c>
      <c r="M115" t="s">
        <v>60</v>
      </c>
      <c r="O115" t="e">
        <f t="shared" si="13"/>
        <v>#N/A</v>
      </c>
      <c r="P115">
        <f t="shared" si="14"/>
        <v>358.438</v>
      </c>
      <c r="Q115">
        <f t="shared" si="15"/>
        <v>358.438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40407.669444444444</v>
      </c>
      <c r="B116">
        <v>358.698</v>
      </c>
      <c r="C116">
        <v>364.468</v>
      </c>
      <c r="D116" t="s">
        <v>55</v>
      </c>
      <c r="E116" t="s">
        <v>56</v>
      </c>
      <c r="F116" t="s">
        <v>57</v>
      </c>
      <c r="G116">
        <v>5.77</v>
      </c>
      <c r="H116">
        <v>0</v>
      </c>
      <c r="K116" t="s">
        <v>58</v>
      </c>
      <c r="L116" t="s">
        <v>59</v>
      </c>
      <c r="M116" t="s">
        <v>60</v>
      </c>
      <c r="O116" t="e">
        <f t="shared" si="13"/>
        <v>#N/A</v>
      </c>
      <c r="P116">
        <f t="shared" si="14"/>
        <v>358.698</v>
      </c>
      <c r="Q116">
        <f t="shared" si="15"/>
        <v>358.698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40437.754166666666</v>
      </c>
      <c r="B117">
        <v>358.468</v>
      </c>
      <c r="C117">
        <v>364.468</v>
      </c>
      <c r="D117" t="s">
        <v>55</v>
      </c>
      <c r="E117" t="s">
        <v>56</v>
      </c>
      <c r="F117" t="s">
        <v>57</v>
      </c>
      <c r="G117">
        <v>6</v>
      </c>
      <c r="H117">
        <v>0</v>
      </c>
      <c r="K117" t="s">
        <v>58</v>
      </c>
      <c r="L117" t="s">
        <v>59</v>
      </c>
      <c r="M117" t="s">
        <v>60</v>
      </c>
      <c r="O117" t="e">
        <f t="shared" si="13"/>
        <v>#N/A</v>
      </c>
      <c r="P117">
        <f t="shared" si="14"/>
        <v>358.468</v>
      </c>
      <c r="Q117">
        <f t="shared" si="15"/>
        <v>358.468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40724.46875</v>
      </c>
      <c r="B118">
        <v>358.568</v>
      </c>
      <c r="C118">
        <v>364.468</v>
      </c>
      <c r="D118" t="s">
        <v>55</v>
      </c>
      <c r="E118" t="s">
        <v>56</v>
      </c>
      <c r="F118" t="s">
        <v>57</v>
      </c>
      <c r="G118">
        <v>5.9</v>
      </c>
      <c r="H118">
        <v>0</v>
      </c>
      <c r="K118" t="s">
        <v>58</v>
      </c>
      <c r="L118" t="s">
        <v>64</v>
      </c>
      <c r="M118" t="s">
        <v>60</v>
      </c>
      <c r="N118" t="s">
        <v>65</v>
      </c>
      <c r="O118" t="e">
        <f t="shared" si="13"/>
        <v>#N/A</v>
      </c>
      <c r="P118">
        <f t="shared" si="14"/>
        <v>358.568</v>
      </c>
      <c r="Q118">
        <f t="shared" si="15"/>
        <v>358.568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40744.39236111111</v>
      </c>
      <c r="B119">
        <v>357.368</v>
      </c>
      <c r="C119">
        <v>364.468</v>
      </c>
      <c r="D119" t="s">
        <v>55</v>
      </c>
      <c r="E119" t="s">
        <v>56</v>
      </c>
      <c r="F119" t="s">
        <v>57</v>
      </c>
      <c r="G119">
        <v>7.1</v>
      </c>
      <c r="H119">
        <v>0</v>
      </c>
      <c r="K119" t="s">
        <v>58</v>
      </c>
      <c r="L119" t="s">
        <v>64</v>
      </c>
      <c r="M119" t="s">
        <v>60</v>
      </c>
      <c r="O119" t="e">
        <f t="shared" si="13"/>
        <v>#N/A</v>
      </c>
      <c r="P119">
        <f t="shared" si="14"/>
        <v>357.368</v>
      </c>
      <c r="Q119">
        <f t="shared" si="15"/>
        <v>357.368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40763.447916666664</v>
      </c>
      <c r="B120">
        <v>357.278</v>
      </c>
      <c r="C120">
        <v>364.468</v>
      </c>
      <c r="D120" t="s">
        <v>55</v>
      </c>
      <c r="E120" t="s">
        <v>56</v>
      </c>
      <c r="F120" t="s">
        <v>57</v>
      </c>
      <c r="G120">
        <v>7.19</v>
      </c>
      <c r="H120">
        <v>0</v>
      </c>
      <c r="K120" t="s">
        <v>58</v>
      </c>
      <c r="L120" t="s">
        <v>64</v>
      </c>
      <c r="M120" t="s">
        <v>60</v>
      </c>
      <c r="O120" t="e">
        <f t="shared" si="13"/>
        <v>#N/A</v>
      </c>
      <c r="P120">
        <f t="shared" si="14"/>
        <v>357.278</v>
      </c>
      <c r="Q120">
        <f t="shared" si="15"/>
        <v>357.278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40813.493055555555</v>
      </c>
      <c r="B121">
        <v>358.368</v>
      </c>
      <c r="C121">
        <v>364.468</v>
      </c>
      <c r="D121" t="s">
        <v>55</v>
      </c>
      <c r="E121" t="s">
        <v>56</v>
      </c>
      <c r="F121" t="s">
        <v>57</v>
      </c>
      <c r="G121">
        <v>6.1</v>
      </c>
      <c r="H121">
        <v>0</v>
      </c>
      <c r="K121" t="s">
        <v>58</v>
      </c>
      <c r="L121" t="s">
        <v>64</v>
      </c>
      <c r="M121" t="s">
        <v>60</v>
      </c>
      <c r="O121" t="e">
        <f t="shared" si="13"/>
        <v>#N/A</v>
      </c>
      <c r="P121">
        <f t="shared" si="14"/>
        <v>358.368</v>
      </c>
      <c r="Q121">
        <f t="shared" si="15"/>
        <v>358.368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40834.520833333336</v>
      </c>
      <c r="B122">
        <v>358.198</v>
      </c>
      <c r="C122">
        <v>364.468</v>
      </c>
      <c r="D122" t="s">
        <v>55</v>
      </c>
      <c r="E122" t="s">
        <v>56</v>
      </c>
      <c r="F122" t="s">
        <v>57</v>
      </c>
      <c r="G122">
        <v>6.27</v>
      </c>
      <c r="H122">
        <v>0</v>
      </c>
      <c r="K122" t="s">
        <v>58</v>
      </c>
      <c r="L122" t="s">
        <v>64</v>
      </c>
      <c r="M122" t="s">
        <v>60</v>
      </c>
      <c r="O122" t="e">
        <f t="shared" si="13"/>
        <v>#N/A</v>
      </c>
      <c r="P122">
        <f t="shared" si="14"/>
        <v>358.198</v>
      </c>
      <c r="Q122">
        <f t="shared" si="15"/>
        <v>358.198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40857.5</v>
      </c>
      <c r="B123">
        <v>357.638</v>
      </c>
      <c r="C123">
        <v>364.468</v>
      </c>
      <c r="D123" t="s">
        <v>55</v>
      </c>
      <c r="E123" t="s">
        <v>56</v>
      </c>
      <c r="F123" t="s">
        <v>57</v>
      </c>
      <c r="G123">
        <v>6.83</v>
      </c>
      <c r="H123">
        <v>0</v>
      </c>
      <c r="K123" t="s">
        <v>58</v>
      </c>
      <c r="L123" t="s">
        <v>64</v>
      </c>
      <c r="M123" t="s">
        <v>60</v>
      </c>
      <c r="O123" t="e">
        <f t="shared" si="13"/>
        <v>#N/A</v>
      </c>
      <c r="P123">
        <f t="shared" si="14"/>
        <v>357.638</v>
      </c>
      <c r="Q123">
        <f t="shared" si="15"/>
        <v>357.638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40886.52777777778</v>
      </c>
      <c r="B124">
        <v>358.088</v>
      </c>
      <c r="C124">
        <v>364.468</v>
      </c>
      <c r="D124" t="s">
        <v>55</v>
      </c>
      <c r="E124" t="s">
        <v>56</v>
      </c>
      <c r="F124" t="s">
        <v>57</v>
      </c>
      <c r="G124">
        <v>6.38</v>
      </c>
      <c r="H124">
        <v>0</v>
      </c>
      <c r="K124" t="s">
        <v>58</v>
      </c>
      <c r="L124" t="s">
        <v>64</v>
      </c>
      <c r="M124" t="s">
        <v>60</v>
      </c>
      <c r="O124" t="e">
        <f t="shared" si="13"/>
        <v>#N/A</v>
      </c>
      <c r="P124">
        <f t="shared" si="14"/>
        <v>358.088</v>
      </c>
      <c r="Q124">
        <f t="shared" si="15"/>
        <v>358.088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40886.52777777778</v>
      </c>
      <c r="B125">
        <v>357.718</v>
      </c>
      <c r="C125">
        <v>364.468</v>
      </c>
      <c r="D125" t="s">
        <v>55</v>
      </c>
      <c r="E125" t="s">
        <v>56</v>
      </c>
      <c r="F125" t="s">
        <v>57</v>
      </c>
      <c r="G125">
        <v>6.75</v>
      </c>
      <c r="H125">
        <v>0</v>
      </c>
      <c r="K125" t="s">
        <v>58</v>
      </c>
      <c r="L125" t="s">
        <v>64</v>
      </c>
      <c r="M125" t="s">
        <v>60</v>
      </c>
      <c r="O125" t="e">
        <f t="shared" si="13"/>
        <v>#N/A</v>
      </c>
      <c r="P125">
        <f t="shared" si="14"/>
        <v>357.718</v>
      </c>
      <c r="Q125">
        <f t="shared" si="15"/>
        <v>357.718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40920.43402777778</v>
      </c>
      <c r="B126">
        <v>358.068</v>
      </c>
      <c r="C126">
        <v>364.468</v>
      </c>
      <c r="D126" t="s">
        <v>55</v>
      </c>
      <c r="E126" t="s">
        <v>56</v>
      </c>
      <c r="F126" t="s">
        <v>57</v>
      </c>
      <c r="G126">
        <v>6.4</v>
      </c>
      <c r="H126">
        <v>0</v>
      </c>
      <c r="K126" t="s">
        <v>58</v>
      </c>
      <c r="L126" t="s">
        <v>64</v>
      </c>
      <c r="M126" t="s">
        <v>60</v>
      </c>
      <c r="O126" t="e">
        <f t="shared" si="13"/>
        <v>#N/A</v>
      </c>
      <c r="P126">
        <f t="shared" si="14"/>
        <v>358.068</v>
      </c>
      <c r="Q126">
        <f t="shared" si="15"/>
        <v>358.068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40962.59722222222</v>
      </c>
      <c r="B127">
        <v>356.918</v>
      </c>
      <c r="C127">
        <v>364.468</v>
      </c>
      <c r="D127" t="s">
        <v>55</v>
      </c>
      <c r="E127" t="s">
        <v>56</v>
      </c>
      <c r="F127" t="s">
        <v>57</v>
      </c>
      <c r="G127">
        <v>7.55</v>
      </c>
      <c r="H127">
        <v>0</v>
      </c>
      <c r="K127" t="s">
        <v>58</v>
      </c>
      <c r="L127" t="s">
        <v>64</v>
      </c>
      <c r="M127" t="s">
        <v>60</v>
      </c>
      <c r="O127" t="e">
        <f t="shared" si="13"/>
        <v>#N/A</v>
      </c>
      <c r="P127">
        <f t="shared" si="14"/>
        <v>356.918</v>
      </c>
      <c r="Q127">
        <f t="shared" si="15"/>
        <v>356.918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40977.479166666664</v>
      </c>
      <c r="B128">
        <v>357.248</v>
      </c>
      <c r="C128">
        <v>364.468</v>
      </c>
      <c r="D128" t="s">
        <v>55</v>
      </c>
      <c r="E128" t="s">
        <v>56</v>
      </c>
      <c r="F128" t="s">
        <v>57</v>
      </c>
      <c r="G128">
        <v>7.22</v>
      </c>
      <c r="H128">
        <v>0</v>
      </c>
      <c r="K128" t="s">
        <v>58</v>
      </c>
      <c r="L128" t="s">
        <v>64</v>
      </c>
      <c r="M128" t="s">
        <v>60</v>
      </c>
      <c r="O128" t="e">
        <f t="shared" si="13"/>
        <v>#N/A</v>
      </c>
      <c r="P128">
        <f t="shared" si="14"/>
        <v>357.248</v>
      </c>
      <c r="Q128">
        <f t="shared" si="15"/>
        <v>357.248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41001.538194444445</v>
      </c>
      <c r="B129">
        <v>356.888</v>
      </c>
      <c r="C129">
        <v>364.468</v>
      </c>
      <c r="D129" t="s">
        <v>55</v>
      </c>
      <c r="E129" t="s">
        <v>56</v>
      </c>
      <c r="F129" t="s">
        <v>57</v>
      </c>
      <c r="G129">
        <v>7.58</v>
      </c>
      <c r="H129">
        <v>0</v>
      </c>
      <c r="K129" t="s">
        <v>58</v>
      </c>
      <c r="L129" t="s">
        <v>64</v>
      </c>
      <c r="M129" t="s">
        <v>60</v>
      </c>
      <c r="O129" t="e">
        <f t="shared" si="13"/>
        <v>#N/A</v>
      </c>
      <c r="P129">
        <f t="shared" si="14"/>
        <v>356.888</v>
      </c>
      <c r="Q129">
        <f t="shared" si="15"/>
        <v>356.888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41037.59722222222</v>
      </c>
      <c r="B130">
        <v>356.968</v>
      </c>
      <c r="C130">
        <v>364.468</v>
      </c>
      <c r="D130" t="s">
        <v>55</v>
      </c>
      <c r="E130" t="s">
        <v>56</v>
      </c>
      <c r="F130" t="s">
        <v>57</v>
      </c>
      <c r="G130">
        <v>7.5</v>
      </c>
      <c r="H130">
        <v>0</v>
      </c>
      <c r="K130" t="s">
        <v>58</v>
      </c>
      <c r="L130" t="s">
        <v>64</v>
      </c>
      <c r="M130" t="s">
        <v>60</v>
      </c>
      <c r="O130" t="e">
        <f t="shared" si="13"/>
        <v>#N/A</v>
      </c>
      <c r="P130">
        <f t="shared" si="14"/>
        <v>356.968</v>
      </c>
      <c r="Q130">
        <f t="shared" si="15"/>
        <v>356.968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41065.520833333336</v>
      </c>
      <c r="B131">
        <v>356.618</v>
      </c>
      <c r="C131">
        <v>364.468</v>
      </c>
      <c r="D131" t="s">
        <v>55</v>
      </c>
      <c r="E131" t="s">
        <v>56</v>
      </c>
      <c r="F131" t="s">
        <v>57</v>
      </c>
      <c r="G131">
        <v>7.85</v>
      </c>
      <c r="H131">
        <v>0</v>
      </c>
      <c r="K131" t="s">
        <v>58</v>
      </c>
      <c r="L131" t="s">
        <v>64</v>
      </c>
      <c r="M131" t="s">
        <v>60</v>
      </c>
      <c r="O131" t="e">
        <f t="shared" si="13"/>
        <v>#N/A</v>
      </c>
      <c r="P131">
        <f t="shared" si="14"/>
        <v>356.618</v>
      </c>
      <c r="Q131">
        <f t="shared" si="15"/>
        <v>356.618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41100.45138888889</v>
      </c>
      <c r="B132">
        <v>358.018</v>
      </c>
      <c r="C132">
        <v>364.468</v>
      </c>
      <c r="D132" t="s">
        <v>55</v>
      </c>
      <c r="E132" t="s">
        <v>56</v>
      </c>
      <c r="F132" t="s">
        <v>57</v>
      </c>
      <c r="G132">
        <v>6.45</v>
      </c>
      <c r="H132">
        <v>0</v>
      </c>
      <c r="K132" t="s">
        <v>58</v>
      </c>
      <c r="L132" t="s">
        <v>64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358.018</v>
      </c>
      <c r="Q132">
        <f aca="true" t="shared" si="20" ref="Q132:Q195">IF(ISNA(P132),IF(ISNA(R132),IF(ISNA(S132),"",S132),R132),P132)</f>
        <v>358.018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41129.416666666664</v>
      </c>
      <c r="B133">
        <v>357.768</v>
      </c>
      <c r="C133">
        <v>364.468</v>
      </c>
      <c r="D133" t="s">
        <v>55</v>
      </c>
      <c r="E133" t="s">
        <v>56</v>
      </c>
      <c r="F133" t="s">
        <v>57</v>
      </c>
      <c r="G133">
        <v>6.7</v>
      </c>
      <c r="H133">
        <v>0</v>
      </c>
      <c r="K133" t="s">
        <v>58</v>
      </c>
      <c r="L133" t="s">
        <v>64</v>
      </c>
      <c r="M133" t="s">
        <v>60</v>
      </c>
      <c r="O133" t="e">
        <f t="shared" si="18"/>
        <v>#N/A</v>
      </c>
      <c r="P133">
        <f t="shared" si="19"/>
        <v>357.768</v>
      </c>
      <c r="Q133">
        <f t="shared" si="20"/>
        <v>357.768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41158.36111111111</v>
      </c>
      <c r="B134">
        <v>357.498</v>
      </c>
      <c r="C134">
        <v>364.468</v>
      </c>
      <c r="D134" t="s">
        <v>55</v>
      </c>
      <c r="E134" t="s">
        <v>56</v>
      </c>
      <c r="F134" t="s">
        <v>57</v>
      </c>
      <c r="G134">
        <v>6.97</v>
      </c>
      <c r="H134">
        <v>0</v>
      </c>
      <c r="K134" t="s">
        <v>58</v>
      </c>
      <c r="L134" t="s">
        <v>64</v>
      </c>
      <c r="M134" t="s">
        <v>60</v>
      </c>
      <c r="O134" t="e">
        <f t="shared" si="18"/>
        <v>#N/A</v>
      </c>
      <c r="P134">
        <f t="shared" si="19"/>
        <v>357.498</v>
      </c>
      <c r="Q134">
        <f t="shared" si="20"/>
        <v>357.498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41190.350694444445</v>
      </c>
      <c r="B135">
        <v>357.018</v>
      </c>
      <c r="C135">
        <v>364.468</v>
      </c>
      <c r="D135" t="s">
        <v>55</v>
      </c>
      <c r="E135" t="s">
        <v>56</v>
      </c>
      <c r="F135" t="s">
        <v>57</v>
      </c>
      <c r="G135">
        <v>7.45</v>
      </c>
      <c r="H135">
        <v>0</v>
      </c>
      <c r="K135" t="s">
        <v>58</v>
      </c>
      <c r="L135" t="s">
        <v>64</v>
      </c>
      <c r="M135" t="s">
        <v>60</v>
      </c>
      <c r="N135" t="s">
        <v>66</v>
      </c>
      <c r="O135" t="e">
        <f t="shared" si="18"/>
        <v>#N/A</v>
      </c>
      <c r="P135">
        <f t="shared" si="19"/>
        <v>357.018</v>
      </c>
      <c r="Q135">
        <f t="shared" si="20"/>
        <v>357.018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41225.458333333336</v>
      </c>
      <c r="B136">
        <v>357.368</v>
      </c>
      <c r="C136">
        <v>364.468</v>
      </c>
      <c r="D136" t="s">
        <v>55</v>
      </c>
      <c r="E136" t="s">
        <v>56</v>
      </c>
      <c r="F136" t="s">
        <v>57</v>
      </c>
      <c r="G136">
        <v>7.1</v>
      </c>
      <c r="H136">
        <v>0</v>
      </c>
      <c r="K136" t="s">
        <v>58</v>
      </c>
      <c r="L136" t="s">
        <v>64</v>
      </c>
      <c r="M136" t="s">
        <v>60</v>
      </c>
      <c r="N136" t="s">
        <v>67</v>
      </c>
      <c r="O136" t="e">
        <f t="shared" si="18"/>
        <v>#N/A</v>
      </c>
      <c r="P136">
        <f t="shared" si="19"/>
        <v>357.368</v>
      </c>
      <c r="Q136">
        <f t="shared" si="20"/>
        <v>357.368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41253.59722222222</v>
      </c>
      <c r="B137">
        <v>357.308</v>
      </c>
      <c r="C137">
        <v>364.468</v>
      </c>
      <c r="D137" t="s">
        <v>55</v>
      </c>
      <c r="E137" t="s">
        <v>56</v>
      </c>
      <c r="F137" t="s">
        <v>57</v>
      </c>
      <c r="G137">
        <v>7.16</v>
      </c>
      <c r="H137">
        <v>0</v>
      </c>
      <c r="K137" t="s">
        <v>58</v>
      </c>
      <c r="L137" t="s">
        <v>64</v>
      </c>
      <c r="M137" t="s">
        <v>60</v>
      </c>
      <c r="O137" t="e">
        <f t="shared" si="18"/>
        <v>#N/A</v>
      </c>
      <c r="P137">
        <f t="shared" si="19"/>
        <v>357.308</v>
      </c>
      <c r="Q137">
        <f t="shared" si="20"/>
        <v>357.308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41285.51388888889</v>
      </c>
      <c r="B138">
        <v>357.818</v>
      </c>
      <c r="C138">
        <v>364.468</v>
      </c>
      <c r="D138" t="s">
        <v>55</v>
      </c>
      <c r="E138" t="s">
        <v>56</v>
      </c>
      <c r="F138" t="s">
        <v>57</v>
      </c>
      <c r="G138">
        <v>6.65</v>
      </c>
      <c r="H138">
        <v>0</v>
      </c>
      <c r="K138" t="s">
        <v>58</v>
      </c>
      <c r="L138" t="s">
        <v>64</v>
      </c>
      <c r="M138" t="s">
        <v>60</v>
      </c>
      <c r="O138" t="e">
        <f t="shared" si="18"/>
        <v>#N/A</v>
      </c>
      <c r="P138">
        <f t="shared" si="19"/>
        <v>357.818</v>
      </c>
      <c r="Q138">
        <f t="shared" si="20"/>
        <v>357.818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41317.427083333336</v>
      </c>
      <c r="B139">
        <v>357.668</v>
      </c>
      <c r="C139">
        <v>364.468</v>
      </c>
      <c r="D139" t="s">
        <v>55</v>
      </c>
      <c r="E139" t="s">
        <v>56</v>
      </c>
      <c r="F139" t="s">
        <v>57</v>
      </c>
      <c r="G139">
        <v>6.8</v>
      </c>
      <c r="H139">
        <v>0</v>
      </c>
      <c r="K139" t="s">
        <v>58</v>
      </c>
      <c r="L139" t="s">
        <v>64</v>
      </c>
      <c r="M139" t="s">
        <v>60</v>
      </c>
      <c r="O139" t="e">
        <f t="shared" si="18"/>
        <v>#N/A</v>
      </c>
      <c r="P139">
        <f t="shared" si="19"/>
        <v>357.668</v>
      </c>
      <c r="Q139">
        <f t="shared" si="20"/>
        <v>357.668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41351.54861111111</v>
      </c>
      <c r="B140">
        <v>358.058</v>
      </c>
      <c r="C140">
        <v>364.468</v>
      </c>
      <c r="D140" t="s">
        <v>55</v>
      </c>
      <c r="E140" t="s">
        <v>56</v>
      </c>
      <c r="F140" t="s">
        <v>57</v>
      </c>
      <c r="G140">
        <v>6.41</v>
      </c>
      <c r="H140">
        <v>0</v>
      </c>
      <c r="K140" t="s">
        <v>58</v>
      </c>
      <c r="L140" t="s">
        <v>64</v>
      </c>
      <c r="M140" t="s">
        <v>60</v>
      </c>
      <c r="O140" t="e">
        <f t="shared" si="18"/>
        <v>#N/A</v>
      </c>
      <c r="P140">
        <f t="shared" si="19"/>
        <v>358.058</v>
      </c>
      <c r="Q140">
        <f t="shared" si="20"/>
        <v>358.058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41382.52777777778</v>
      </c>
      <c r="B141">
        <v>357.798</v>
      </c>
      <c r="C141">
        <v>364.468</v>
      </c>
      <c r="D141" t="s">
        <v>55</v>
      </c>
      <c r="E141" t="s">
        <v>56</v>
      </c>
      <c r="F141" t="s">
        <v>57</v>
      </c>
      <c r="G141">
        <v>6.67</v>
      </c>
      <c r="H141">
        <v>0</v>
      </c>
      <c r="K141" t="s">
        <v>58</v>
      </c>
      <c r="L141" t="s">
        <v>64</v>
      </c>
      <c r="M141" t="s">
        <v>60</v>
      </c>
      <c r="O141" t="e">
        <f t="shared" si="18"/>
        <v>#N/A</v>
      </c>
      <c r="P141">
        <f t="shared" si="19"/>
        <v>357.798</v>
      </c>
      <c r="Q141">
        <f t="shared" si="20"/>
        <v>357.798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41403.5</v>
      </c>
      <c r="B142">
        <v>358.218</v>
      </c>
      <c r="C142">
        <v>364.468</v>
      </c>
      <c r="D142" t="s">
        <v>55</v>
      </c>
      <c r="E142" t="s">
        <v>56</v>
      </c>
      <c r="F142" t="s">
        <v>57</v>
      </c>
      <c r="G142">
        <v>6.25</v>
      </c>
      <c r="H142">
        <v>0</v>
      </c>
      <c r="K142" t="s">
        <v>58</v>
      </c>
      <c r="L142" t="s">
        <v>64</v>
      </c>
      <c r="M142" t="s">
        <v>60</v>
      </c>
      <c r="O142" t="e">
        <f t="shared" si="18"/>
        <v>#N/A</v>
      </c>
      <c r="P142">
        <f t="shared" si="19"/>
        <v>358.218</v>
      </c>
      <c r="Q142">
        <f t="shared" si="20"/>
        <v>358.218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41450.46527777778</v>
      </c>
      <c r="B143">
        <v>358.468</v>
      </c>
      <c r="C143">
        <v>364.468</v>
      </c>
      <c r="D143" t="s">
        <v>55</v>
      </c>
      <c r="E143" t="s">
        <v>56</v>
      </c>
      <c r="F143" t="s">
        <v>57</v>
      </c>
      <c r="G143">
        <v>6</v>
      </c>
      <c r="H143">
        <v>0</v>
      </c>
      <c r="K143" t="s">
        <v>58</v>
      </c>
      <c r="L143" t="s">
        <v>64</v>
      </c>
      <c r="M143" t="s">
        <v>60</v>
      </c>
      <c r="O143" t="e">
        <f t="shared" si="18"/>
        <v>#N/A</v>
      </c>
      <c r="P143">
        <f t="shared" si="19"/>
        <v>358.468</v>
      </c>
      <c r="Q143">
        <f t="shared" si="20"/>
        <v>358.468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41466.5625</v>
      </c>
      <c r="B144">
        <v>358.408</v>
      </c>
      <c r="C144">
        <v>364.468</v>
      </c>
      <c r="D144" t="s">
        <v>55</v>
      </c>
      <c r="E144" t="s">
        <v>56</v>
      </c>
      <c r="F144" t="s">
        <v>57</v>
      </c>
      <c r="G144">
        <v>6.06</v>
      </c>
      <c r="H144">
        <v>0</v>
      </c>
      <c r="K144" t="s">
        <v>58</v>
      </c>
      <c r="L144" t="s">
        <v>64</v>
      </c>
      <c r="M144" t="s">
        <v>60</v>
      </c>
      <c r="O144" t="e">
        <f t="shared" si="18"/>
        <v>#N/A</v>
      </c>
      <c r="P144">
        <f t="shared" si="19"/>
        <v>358.408</v>
      </c>
      <c r="Q144">
        <f t="shared" si="20"/>
        <v>358.408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41492.510416666664</v>
      </c>
      <c r="B145">
        <v>358.318</v>
      </c>
      <c r="C145">
        <v>364.468</v>
      </c>
      <c r="D145" t="s">
        <v>55</v>
      </c>
      <c r="E145" t="s">
        <v>56</v>
      </c>
      <c r="F145" t="s">
        <v>57</v>
      </c>
      <c r="G145">
        <v>6.15</v>
      </c>
      <c r="H145">
        <v>0</v>
      </c>
      <c r="K145" t="s">
        <v>58</v>
      </c>
      <c r="L145" t="s">
        <v>64</v>
      </c>
      <c r="M145" t="s">
        <v>60</v>
      </c>
      <c r="O145" t="e">
        <f t="shared" si="18"/>
        <v>#N/A</v>
      </c>
      <c r="P145">
        <f t="shared" si="19"/>
        <v>358.318</v>
      </c>
      <c r="Q145">
        <f t="shared" si="20"/>
        <v>358.318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41523.427083333336</v>
      </c>
      <c r="B146">
        <v>358.298</v>
      </c>
      <c r="C146">
        <v>364.468</v>
      </c>
      <c r="D146" t="s">
        <v>55</v>
      </c>
      <c r="E146" t="s">
        <v>56</v>
      </c>
      <c r="F146" t="s">
        <v>57</v>
      </c>
      <c r="G146">
        <v>6.17</v>
      </c>
      <c r="H146">
        <v>0</v>
      </c>
      <c r="K146" t="s">
        <v>58</v>
      </c>
      <c r="L146" t="s">
        <v>64</v>
      </c>
      <c r="M146" t="s">
        <v>60</v>
      </c>
      <c r="O146" t="e">
        <f t="shared" si="18"/>
        <v>#N/A</v>
      </c>
      <c r="P146">
        <f t="shared" si="19"/>
        <v>358.298</v>
      </c>
      <c r="Q146">
        <f t="shared" si="20"/>
        <v>358.298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41569.57638888889</v>
      </c>
      <c r="B147">
        <v>358.368</v>
      </c>
      <c r="C147">
        <v>364.468</v>
      </c>
      <c r="D147" t="s">
        <v>55</v>
      </c>
      <c r="E147" t="s">
        <v>56</v>
      </c>
      <c r="F147" t="s">
        <v>57</v>
      </c>
      <c r="G147">
        <v>6.1</v>
      </c>
      <c r="H147">
        <v>0</v>
      </c>
      <c r="K147" t="s">
        <v>58</v>
      </c>
      <c r="L147" t="s">
        <v>64</v>
      </c>
      <c r="M147" t="s">
        <v>60</v>
      </c>
      <c r="O147" t="e">
        <f t="shared" si="18"/>
        <v>#N/A</v>
      </c>
      <c r="P147">
        <f t="shared" si="19"/>
        <v>358.368</v>
      </c>
      <c r="Q147">
        <f t="shared" si="20"/>
        <v>358.368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41600.57638888889</v>
      </c>
      <c r="B148">
        <v>358.448</v>
      </c>
      <c r="C148">
        <v>364.468</v>
      </c>
      <c r="D148" t="s">
        <v>55</v>
      </c>
      <c r="E148" t="s">
        <v>56</v>
      </c>
      <c r="F148" t="s">
        <v>57</v>
      </c>
      <c r="G148">
        <v>6.02</v>
      </c>
      <c r="H148">
        <v>0</v>
      </c>
      <c r="K148" t="s">
        <v>58</v>
      </c>
      <c r="L148" t="s">
        <v>64</v>
      </c>
      <c r="M148" t="s">
        <v>60</v>
      </c>
      <c r="N148" t="s">
        <v>67</v>
      </c>
      <c r="O148" t="e">
        <f t="shared" si="18"/>
        <v>#N/A</v>
      </c>
      <c r="P148">
        <f t="shared" si="19"/>
        <v>358.448</v>
      </c>
      <c r="Q148">
        <f t="shared" si="20"/>
        <v>358.448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41620.54513888889</v>
      </c>
      <c r="B149">
        <v>357.968</v>
      </c>
      <c r="C149">
        <v>364.468</v>
      </c>
      <c r="D149" t="s">
        <v>55</v>
      </c>
      <c r="E149" t="s">
        <v>56</v>
      </c>
      <c r="F149" t="s">
        <v>57</v>
      </c>
      <c r="G149">
        <v>6.5</v>
      </c>
      <c r="H149">
        <v>0</v>
      </c>
      <c r="K149" t="s">
        <v>58</v>
      </c>
      <c r="L149" t="s">
        <v>64</v>
      </c>
      <c r="M149" t="s">
        <v>60</v>
      </c>
      <c r="O149" t="e">
        <f t="shared" si="18"/>
        <v>#N/A</v>
      </c>
      <c r="P149">
        <f t="shared" si="19"/>
        <v>357.968</v>
      </c>
      <c r="Q149">
        <f t="shared" si="20"/>
        <v>357.968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41667.43402777778</v>
      </c>
      <c r="B150">
        <v>358.078</v>
      </c>
      <c r="C150">
        <v>364.468</v>
      </c>
      <c r="D150" t="s">
        <v>55</v>
      </c>
      <c r="E150" t="s">
        <v>56</v>
      </c>
      <c r="F150" t="s">
        <v>57</v>
      </c>
      <c r="G150">
        <v>6.39</v>
      </c>
      <c r="H150">
        <v>0</v>
      </c>
      <c r="K150" t="s">
        <v>58</v>
      </c>
      <c r="L150" t="s">
        <v>64</v>
      </c>
      <c r="M150" t="s">
        <v>60</v>
      </c>
      <c r="O150" t="e">
        <f t="shared" si="18"/>
        <v>#N/A</v>
      </c>
      <c r="P150">
        <f t="shared" si="19"/>
        <v>358.078</v>
      </c>
      <c r="Q150">
        <f t="shared" si="20"/>
        <v>358.078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41697.479166666664</v>
      </c>
      <c r="B151">
        <v>358.318</v>
      </c>
      <c r="C151">
        <v>364.468</v>
      </c>
      <c r="D151" t="s">
        <v>55</v>
      </c>
      <c r="E151" t="s">
        <v>56</v>
      </c>
      <c r="F151" t="s">
        <v>57</v>
      </c>
      <c r="G151">
        <v>6.15</v>
      </c>
      <c r="H151">
        <v>0</v>
      </c>
      <c r="K151" t="s">
        <v>58</v>
      </c>
      <c r="L151" t="s">
        <v>64</v>
      </c>
      <c r="M151" t="s">
        <v>60</v>
      </c>
      <c r="O151" t="e">
        <f t="shared" si="18"/>
        <v>#N/A</v>
      </c>
      <c r="P151">
        <f t="shared" si="19"/>
        <v>358.318</v>
      </c>
      <c r="Q151">
        <f t="shared" si="20"/>
        <v>358.318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41716.53472222222</v>
      </c>
      <c r="B152">
        <v>358.528</v>
      </c>
      <c r="C152">
        <v>364.468</v>
      </c>
      <c r="D152" t="s">
        <v>55</v>
      </c>
      <c r="E152" t="s">
        <v>56</v>
      </c>
      <c r="F152" t="s">
        <v>57</v>
      </c>
      <c r="G152">
        <v>5.94</v>
      </c>
      <c r="H152">
        <v>0</v>
      </c>
      <c r="K152" t="s">
        <v>58</v>
      </c>
      <c r="L152" t="s">
        <v>64</v>
      </c>
      <c r="M152" t="s">
        <v>60</v>
      </c>
      <c r="N152" t="s">
        <v>68</v>
      </c>
      <c r="O152" t="e">
        <f t="shared" si="18"/>
        <v>#N/A</v>
      </c>
      <c r="P152">
        <f t="shared" si="19"/>
        <v>358.528</v>
      </c>
      <c r="Q152">
        <f t="shared" si="20"/>
        <v>358.528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41757.53125</v>
      </c>
      <c r="B153">
        <v>358.368</v>
      </c>
      <c r="C153">
        <v>364.468</v>
      </c>
      <c r="D153" t="s">
        <v>55</v>
      </c>
      <c r="E153" t="s">
        <v>56</v>
      </c>
      <c r="F153" t="s">
        <v>57</v>
      </c>
      <c r="G153">
        <v>6.1</v>
      </c>
      <c r="H153">
        <v>0</v>
      </c>
      <c r="K153" t="s">
        <v>58</v>
      </c>
      <c r="L153" t="s">
        <v>64</v>
      </c>
      <c r="M153" t="s">
        <v>60</v>
      </c>
      <c r="O153" t="e">
        <f t="shared" si="18"/>
        <v>#N/A</v>
      </c>
      <c r="P153">
        <f t="shared" si="19"/>
        <v>358.368</v>
      </c>
      <c r="Q153">
        <f t="shared" si="20"/>
        <v>358.368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41774.5</v>
      </c>
      <c r="B154">
        <v>358.288</v>
      </c>
      <c r="C154">
        <v>364.468</v>
      </c>
      <c r="D154" t="s">
        <v>55</v>
      </c>
      <c r="E154" t="s">
        <v>56</v>
      </c>
      <c r="F154" t="s">
        <v>57</v>
      </c>
      <c r="G154">
        <v>6.18</v>
      </c>
      <c r="H154">
        <v>0</v>
      </c>
      <c r="K154" t="s">
        <v>58</v>
      </c>
      <c r="L154" t="s">
        <v>64</v>
      </c>
      <c r="M154" t="s">
        <v>60</v>
      </c>
      <c r="O154" t="e">
        <f t="shared" si="18"/>
        <v>#N/A</v>
      </c>
      <c r="P154">
        <f t="shared" si="19"/>
        <v>358.288</v>
      </c>
      <c r="Q154">
        <f t="shared" si="20"/>
        <v>358.288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41807.447916666664</v>
      </c>
      <c r="B155">
        <v>358.238</v>
      </c>
      <c r="C155">
        <v>364.468</v>
      </c>
      <c r="D155" t="s">
        <v>55</v>
      </c>
      <c r="E155" t="s">
        <v>56</v>
      </c>
      <c r="F155" t="s">
        <v>57</v>
      </c>
      <c r="G155">
        <v>6.23</v>
      </c>
      <c r="H155">
        <v>0</v>
      </c>
      <c r="K155" t="s">
        <v>58</v>
      </c>
      <c r="L155" t="s">
        <v>64</v>
      </c>
      <c r="M155" t="s">
        <v>60</v>
      </c>
      <c r="O155" t="e">
        <f t="shared" si="18"/>
        <v>#N/A</v>
      </c>
      <c r="P155">
        <f t="shared" si="19"/>
        <v>358.238</v>
      </c>
      <c r="Q155">
        <f t="shared" si="20"/>
        <v>358.238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41834.447916666664</v>
      </c>
      <c r="B156">
        <v>358.528</v>
      </c>
      <c r="C156">
        <v>364.468</v>
      </c>
      <c r="D156" t="s">
        <v>55</v>
      </c>
      <c r="E156" t="s">
        <v>56</v>
      </c>
      <c r="F156" t="s">
        <v>57</v>
      </c>
      <c r="G156">
        <v>5.94</v>
      </c>
      <c r="H156">
        <v>0</v>
      </c>
      <c r="K156" t="s">
        <v>58</v>
      </c>
      <c r="L156" t="s">
        <v>64</v>
      </c>
      <c r="M156" t="s">
        <v>60</v>
      </c>
      <c r="O156" t="e">
        <f t="shared" si="18"/>
        <v>#N/A</v>
      </c>
      <c r="P156">
        <f t="shared" si="19"/>
        <v>358.528</v>
      </c>
      <c r="Q156">
        <f t="shared" si="20"/>
        <v>358.528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41876.572916666664</v>
      </c>
      <c r="B157">
        <v>357.968</v>
      </c>
      <c r="C157">
        <v>364.468</v>
      </c>
      <c r="D157" t="s">
        <v>55</v>
      </c>
      <c r="E157" t="s">
        <v>56</v>
      </c>
      <c r="F157" t="s">
        <v>57</v>
      </c>
      <c r="G157">
        <v>6.5</v>
      </c>
      <c r="H157">
        <v>0</v>
      </c>
      <c r="K157" t="s">
        <v>58</v>
      </c>
      <c r="L157" t="s">
        <v>64</v>
      </c>
      <c r="M157" t="s">
        <v>60</v>
      </c>
      <c r="O157" t="e">
        <f t="shared" si="18"/>
        <v>#N/A</v>
      </c>
      <c r="P157">
        <f t="shared" si="19"/>
        <v>357.968</v>
      </c>
      <c r="Q157">
        <f t="shared" si="20"/>
        <v>357.968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41886.583333333336</v>
      </c>
      <c r="B158">
        <v>358.238</v>
      </c>
      <c r="C158">
        <v>364.468</v>
      </c>
      <c r="D158" t="s">
        <v>55</v>
      </c>
      <c r="E158" t="s">
        <v>56</v>
      </c>
      <c r="F158" t="s">
        <v>57</v>
      </c>
      <c r="G158">
        <v>6.23</v>
      </c>
      <c r="H158">
        <v>0</v>
      </c>
      <c r="K158" t="s">
        <v>58</v>
      </c>
      <c r="L158" t="s">
        <v>64</v>
      </c>
      <c r="M158" t="s">
        <v>60</v>
      </c>
      <c r="O158" t="e">
        <f t="shared" si="18"/>
        <v>#N/A</v>
      </c>
      <c r="P158">
        <f t="shared" si="19"/>
        <v>358.238</v>
      </c>
      <c r="Q158">
        <f t="shared" si="20"/>
        <v>358.238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41939.44097222222</v>
      </c>
      <c r="B159">
        <v>357.398</v>
      </c>
      <c r="C159">
        <v>364.468</v>
      </c>
      <c r="D159" t="s">
        <v>55</v>
      </c>
      <c r="E159" t="s">
        <v>56</v>
      </c>
      <c r="F159" t="s">
        <v>57</v>
      </c>
      <c r="G159">
        <v>7.07</v>
      </c>
      <c r="H159">
        <v>0</v>
      </c>
      <c r="K159" t="s">
        <v>58</v>
      </c>
      <c r="L159" t="s">
        <v>64</v>
      </c>
      <c r="M159" t="s">
        <v>60</v>
      </c>
      <c r="O159" t="e">
        <f t="shared" si="18"/>
        <v>#N/A</v>
      </c>
      <c r="P159">
        <f t="shared" si="19"/>
        <v>357.398</v>
      </c>
      <c r="Q159">
        <f t="shared" si="20"/>
        <v>357.398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41971.583333333336</v>
      </c>
      <c r="B160">
        <v>357.648</v>
      </c>
      <c r="C160">
        <v>364.468</v>
      </c>
      <c r="D160" t="s">
        <v>55</v>
      </c>
      <c r="E160" t="s">
        <v>56</v>
      </c>
      <c r="F160" t="s">
        <v>57</v>
      </c>
      <c r="G160">
        <v>6.82</v>
      </c>
      <c r="H160">
        <v>0</v>
      </c>
      <c r="K160" t="s">
        <v>58</v>
      </c>
      <c r="L160" t="s">
        <v>64</v>
      </c>
      <c r="M160" t="s">
        <v>60</v>
      </c>
      <c r="N160" t="s">
        <v>67</v>
      </c>
      <c r="O160" t="e">
        <f t="shared" si="18"/>
        <v>#N/A</v>
      </c>
      <c r="P160">
        <f t="shared" si="19"/>
        <v>357.648</v>
      </c>
      <c r="Q160">
        <f t="shared" si="20"/>
        <v>357.648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42033.51736111111</v>
      </c>
      <c r="B161">
        <v>357.898</v>
      </c>
      <c r="C161">
        <v>364.468</v>
      </c>
      <c r="D161" t="s">
        <v>55</v>
      </c>
      <c r="E161" t="s">
        <v>56</v>
      </c>
      <c r="F161" t="s">
        <v>57</v>
      </c>
      <c r="G161">
        <v>6.57</v>
      </c>
      <c r="H161">
        <v>0</v>
      </c>
      <c r="K161" t="s">
        <v>58</v>
      </c>
      <c r="L161" t="s">
        <v>64</v>
      </c>
      <c r="M161" t="s">
        <v>60</v>
      </c>
      <c r="O161" t="e">
        <f t="shared" si="18"/>
        <v>#N/A</v>
      </c>
      <c r="P161">
        <f t="shared" si="19"/>
        <v>357.898</v>
      </c>
      <c r="Q161">
        <f t="shared" si="20"/>
        <v>357.898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42062.572916666664</v>
      </c>
      <c r="B162">
        <v>358.088</v>
      </c>
      <c r="C162">
        <v>364.468</v>
      </c>
      <c r="D162" t="s">
        <v>55</v>
      </c>
      <c r="E162" t="s">
        <v>56</v>
      </c>
      <c r="F162" t="s">
        <v>57</v>
      </c>
      <c r="G162">
        <v>6.38</v>
      </c>
      <c r="H162">
        <v>0</v>
      </c>
      <c r="K162" t="s">
        <v>58</v>
      </c>
      <c r="L162" t="s">
        <v>64</v>
      </c>
      <c r="M162" t="s">
        <v>60</v>
      </c>
      <c r="O162" t="e">
        <f t="shared" si="18"/>
        <v>#N/A</v>
      </c>
      <c r="P162">
        <f t="shared" si="19"/>
        <v>358.088</v>
      </c>
      <c r="Q162">
        <f t="shared" si="20"/>
        <v>358.088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42094.46527777778</v>
      </c>
      <c r="B163">
        <v>358.518</v>
      </c>
      <c r="C163">
        <v>364.468</v>
      </c>
      <c r="D163" t="s">
        <v>55</v>
      </c>
      <c r="E163" t="s">
        <v>56</v>
      </c>
      <c r="F163" t="s">
        <v>57</v>
      </c>
      <c r="G163">
        <v>5.95</v>
      </c>
      <c r="H163">
        <v>0</v>
      </c>
      <c r="K163" t="s">
        <v>58</v>
      </c>
      <c r="L163" t="s">
        <v>64</v>
      </c>
      <c r="M163" t="s">
        <v>60</v>
      </c>
      <c r="O163" t="e">
        <f t="shared" si="18"/>
        <v>#N/A</v>
      </c>
      <c r="P163">
        <f t="shared" si="19"/>
        <v>358.518</v>
      </c>
      <c r="Q163">
        <f t="shared" si="20"/>
        <v>358.518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42124.395833333336</v>
      </c>
      <c r="B164">
        <v>358.358</v>
      </c>
      <c r="C164">
        <v>364.468</v>
      </c>
      <c r="D164" t="s">
        <v>55</v>
      </c>
      <c r="E164" t="s">
        <v>56</v>
      </c>
      <c r="F164" t="s">
        <v>57</v>
      </c>
      <c r="G164">
        <v>6.11</v>
      </c>
      <c r="H164">
        <v>0</v>
      </c>
      <c r="K164" t="s">
        <v>58</v>
      </c>
      <c r="L164" t="s">
        <v>64</v>
      </c>
      <c r="M164" t="s">
        <v>60</v>
      </c>
      <c r="N164" t="s">
        <v>69</v>
      </c>
      <c r="O164" t="e">
        <f t="shared" si="18"/>
        <v>#N/A</v>
      </c>
      <c r="P164">
        <f t="shared" si="19"/>
        <v>358.358</v>
      </c>
      <c r="Q164">
        <f t="shared" si="20"/>
        <v>358.358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42150.430555555555</v>
      </c>
      <c r="B165">
        <v>358.258</v>
      </c>
      <c r="C165">
        <v>364.468</v>
      </c>
      <c r="D165" t="s">
        <v>55</v>
      </c>
      <c r="E165" t="s">
        <v>56</v>
      </c>
      <c r="F165" t="s">
        <v>57</v>
      </c>
      <c r="G165">
        <v>6.21</v>
      </c>
      <c r="H165">
        <v>0</v>
      </c>
      <c r="K165" t="s">
        <v>58</v>
      </c>
      <c r="L165" t="s">
        <v>64</v>
      </c>
      <c r="M165" t="s">
        <v>60</v>
      </c>
      <c r="O165" t="e">
        <f t="shared" si="18"/>
        <v>#N/A</v>
      </c>
      <c r="P165">
        <f t="shared" si="19"/>
        <v>358.258</v>
      </c>
      <c r="Q165">
        <f t="shared" si="20"/>
        <v>358.258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42173.541666666664</v>
      </c>
      <c r="B166">
        <v>358.058</v>
      </c>
      <c r="C166">
        <v>364.468</v>
      </c>
      <c r="D166" t="s">
        <v>55</v>
      </c>
      <c r="E166" t="s">
        <v>56</v>
      </c>
      <c r="F166" t="s">
        <v>57</v>
      </c>
      <c r="G166">
        <v>6.41</v>
      </c>
      <c r="H166">
        <v>0</v>
      </c>
      <c r="K166" t="s">
        <v>58</v>
      </c>
      <c r="L166" t="s">
        <v>64</v>
      </c>
      <c r="M166" t="s">
        <v>60</v>
      </c>
      <c r="O166" t="e">
        <f t="shared" si="18"/>
        <v>#N/A</v>
      </c>
      <c r="P166">
        <f t="shared" si="19"/>
        <v>358.058</v>
      </c>
      <c r="Q166">
        <f t="shared" si="20"/>
        <v>358.058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42247.47222222222</v>
      </c>
      <c r="B167">
        <v>358.568</v>
      </c>
      <c r="C167">
        <v>364.468</v>
      </c>
      <c r="D167" t="s">
        <v>55</v>
      </c>
      <c r="E167" t="s">
        <v>56</v>
      </c>
      <c r="F167" t="s">
        <v>57</v>
      </c>
      <c r="G167">
        <v>5.9</v>
      </c>
      <c r="H167">
        <v>0</v>
      </c>
      <c r="K167" t="s">
        <v>58</v>
      </c>
      <c r="L167" t="s">
        <v>64</v>
      </c>
      <c r="M167" t="s">
        <v>60</v>
      </c>
      <c r="O167" t="e">
        <f t="shared" si="18"/>
        <v>#N/A</v>
      </c>
      <c r="P167">
        <f t="shared" si="19"/>
        <v>358.568</v>
      </c>
      <c r="Q167">
        <f t="shared" si="20"/>
        <v>358.568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42277.37291666667</v>
      </c>
      <c r="B168">
        <v>358.418</v>
      </c>
      <c r="C168">
        <v>364.468</v>
      </c>
      <c r="D168" t="s">
        <v>55</v>
      </c>
      <c r="E168" t="s">
        <v>56</v>
      </c>
      <c r="F168" t="s">
        <v>57</v>
      </c>
      <c r="G168">
        <v>6.05</v>
      </c>
      <c r="H168">
        <v>0</v>
      </c>
      <c r="K168" t="s">
        <v>58</v>
      </c>
      <c r="L168" t="s">
        <v>64</v>
      </c>
      <c r="M168" t="s">
        <v>60</v>
      </c>
      <c r="O168" t="e">
        <f t="shared" si="18"/>
        <v>#N/A</v>
      </c>
      <c r="P168">
        <f t="shared" si="19"/>
        <v>358.418</v>
      </c>
      <c r="Q168">
        <f t="shared" si="20"/>
        <v>358.418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42307.5</v>
      </c>
      <c r="B169">
        <v>358.108</v>
      </c>
      <c r="C169">
        <v>364.468</v>
      </c>
      <c r="D169" t="s">
        <v>55</v>
      </c>
      <c r="E169" t="s">
        <v>56</v>
      </c>
      <c r="F169" t="s">
        <v>57</v>
      </c>
      <c r="G169">
        <v>6.36</v>
      </c>
      <c r="H169">
        <v>0</v>
      </c>
      <c r="K169" t="s">
        <v>58</v>
      </c>
      <c r="L169" t="s">
        <v>64</v>
      </c>
      <c r="M169" t="s">
        <v>60</v>
      </c>
      <c r="O169" t="e">
        <f t="shared" si="18"/>
        <v>#N/A</v>
      </c>
      <c r="P169">
        <f t="shared" si="19"/>
        <v>358.108</v>
      </c>
      <c r="Q169">
        <f t="shared" si="20"/>
        <v>358.108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42334.381944444445</v>
      </c>
      <c r="B170">
        <v>361.168</v>
      </c>
      <c r="C170">
        <v>364.468</v>
      </c>
      <c r="D170" t="s">
        <v>55</v>
      </c>
      <c r="E170" t="s">
        <v>56</v>
      </c>
      <c r="F170" t="s">
        <v>57</v>
      </c>
      <c r="G170">
        <v>3.3</v>
      </c>
      <c r="H170">
        <v>0</v>
      </c>
      <c r="K170" t="s">
        <v>58</v>
      </c>
      <c r="L170" t="s">
        <v>64</v>
      </c>
      <c r="M170" t="s">
        <v>60</v>
      </c>
      <c r="N170" t="s">
        <v>67</v>
      </c>
      <c r="O170" t="e">
        <f t="shared" si="18"/>
        <v>#N/A</v>
      </c>
      <c r="P170">
        <f t="shared" si="19"/>
        <v>361.168</v>
      </c>
      <c r="Q170">
        <f t="shared" si="20"/>
        <v>361.168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42361.42361111111</v>
      </c>
      <c r="B171">
        <v>358.268</v>
      </c>
      <c r="C171">
        <v>364.468</v>
      </c>
      <c r="D171" t="s">
        <v>55</v>
      </c>
      <c r="E171" t="s">
        <v>56</v>
      </c>
      <c r="F171" t="s">
        <v>57</v>
      </c>
      <c r="G171">
        <v>6.2</v>
      </c>
      <c r="H171">
        <v>0</v>
      </c>
      <c r="K171" t="s">
        <v>58</v>
      </c>
      <c r="L171" t="s">
        <v>64</v>
      </c>
      <c r="M171" t="s">
        <v>60</v>
      </c>
      <c r="O171" t="e">
        <f t="shared" si="18"/>
        <v>#N/A</v>
      </c>
      <c r="P171">
        <f t="shared" si="19"/>
        <v>358.268</v>
      </c>
      <c r="Q171">
        <f t="shared" si="20"/>
        <v>358.268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42395.569444444445</v>
      </c>
      <c r="B172">
        <v>358.368</v>
      </c>
      <c r="C172">
        <v>364.468</v>
      </c>
      <c r="D172" t="s">
        <v>55</v>
      </c>
      <c r="E172" t="s">
        <v>56</v>
      </c>
      <c r="F172" t="s">
        <v>57</v>
      </c>
      <c r="G172">
        <v>6.1</v>
      </c>
      <c r="H172">
        <v>0</v>
      </c>
      <c r="K172" t="s">
        <v>58</v>
      </c>
      <c r="L172" t="s">
        <v>64</v>
      </c>
      <c r="M172" t="s">
        <v>60</v>
      </c>
      <c r="O172" t="e">
        <f t="shared" si="18"/>
        <v>#N/A</v>
      </c>
      <c r="P172">
        <f t="shared" si="19"/>
        <v>358.368</v>
      </c>
      <c r="Q172">
        <f t="shared" si="20"/>
        <v>358.368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42429.54861111111</v>
      </c>
      <c r="B173">
        <v>358.428</v>
      </c>
      <c r="C173">
        <v>364.468</v>
      </c>
      <c r="D173" t="s">
        <v>55</v>
      </c>
      <c r="E173" t="s">
        <v>56</v>
      </c>
      <c r="F173" t="s">
        <v>57</v>
      </c>
      <c r="G173">
        <v>6.04</v>
      </c>
      <c r="H173">
        <v>0</v>
      </c>
      <c r="K173" t="s">
        <v>58</v>
      </c>
      <c r="L173" t="s">
        <v>64</v>
      </c>
      <c r="M173" t="s">
        <v>60</v>
      </c>
      <c r="O173" t="e">
        <f t="shared" si="18"/>
        <v>#N/A</v>
      </c>
      <c r="P173">
        <f t="shared" si="19"/>
        <v>358.428</v>
      </c>
      <c r="Q173">
        <f t="shared" si="20"/>
        <v>358.428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42486.75</v>
      </c>
      <c r="B174">
        <v>358.598</v>
      </c>
      <c r="C174">
        <v>364.468</v>
      </c>
      <c r="D174" t="s">
        <v>55</v>
      </c>
      <c r="E174" t="s">
        <v>56</v>
      </c>
      <c r="F174" t="s">
        <v>57</v>
      </c>
      <c r="G174">
        <v>5.87</v>
      </c>
      <c r="H174">
        <v>0</v>
      </c>
      <c r="K174" t="s">
        <v>58</v>
      </c>
      <c r="L174" t="s">
        <v>64</v>
      </c>
      <c r="M174" t="s">
        <v>60</v>
      </c>
      <c r="N174" t="s">
        <v>70</v>
      </c>
      <c r="O174" t="e">
        <f t="shared" si="18"/>
        <v>#N/A</v>
      </c>
      <c r="P174">
        <f t="shared" si="19"/>
        <v>358.598</v>
      </c>
      <c r="Q174">
        <f t="shared" si="20"/>
        <v>358.598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42611.59930555556</v>
      </c>
      <c r="B175">
        <v>358.848</v>
      </c>
      <c r="C175">
        <v>364.468</v>
      </c>
      <c r="D175" t="s">
        <v>55</v>
      </c>
      <c r="E175" t="s">
        <v>56</v>
      </c>
      <c r="F175" t="s">
        <v>57</v>
      </c>
      <c r="G175">
        <v>5.62</v>
      </c>
      <c r="H175">
        <v>0</v>
      </c>
      <c r="K175" t="s">
        <v>58</v>
      </c>
      <c r="L175" t="s">
        <v>64</v>
      </c>
      <c r="M175" t="s">
        <v>60</v>
      </c>
      <c r="N175" t="s">
        <v>71</v>
      </c>
      <c r="O175" t="e">
        <f t="shared" si="18"/>
        <v>#N/A</v>
      </c>
      <c r="P175">
        <f t="shared" si="19"/>
        <v>358.848</v>
      </c>
      <c r="Q175">
        <f t="shared" si="20"/>
        <v>358.848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42713.51111111111</v>
      </c>
      <c r="B176">
        <v>357.848</v>
      </c>
      <c r="C176">
        <v>364.468</v>
      </c>
      <c r="D176" t="s">
        <v>55</v>
      </c>
      <c r="E176" t="s">
        <v>56</v>
      </c>
      <c r="F176" t="s">
        <v>57</v>
      </c>
      <c r="G176">
        <v>6.62</v>
      </c>
      <c r="H176">
        <v>0</v>
      </c>
      <c r="K176" t="s">
        <v>58</v>
      </c>
      <c r="L176" t="s">
        <v>59</v>
      </c>
      <c r="M176" t="s">
        <v>60</v>
      </c>
      <c r="N176" t="s">
        <v>72</v>
      </c>
      <c r="O176" t="e">
        <f t="shared" si="18"/>
        <v>#N/A</v>
      </c>
      <c r="P176">
        <f t="shared" si="19"/>
        <v>357.848</v>
      </c>
      <c r="Q176">
        <f t="shared" si="20"/>
        <v>357.848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42821.42361111111</v>
      </c>
      <c r="B177">
        <v>358.018</v>
      </c>
      <c r="C177">
        <v>364.468</v>
      </c>
      <c r="D177" t="s">
        <v>55</v>
      </c>
      <c r="E177" t="s">
        <v>56</v>
      </c>
      <c r="F177" t="s">
        <v>57</v>
      </c>
      <c r="G177">
        <v>6.45</v>
      </c>
      <c r="H177">
        <v>0</v>
      </c>
      <c r="K177" t="s">
        <v>58</v>
      </c>
      <c r="L177" t="s">
        <v>64</v>
      </c>
      <c r="M177" t="s">
        <v>60</v>
      </c>
      <c r="N177" t="s">
        <v>73</v>
      </c>
      <c r="O177" t="e">
        <f t="shared" si="18"/>
        <v>#N/A</v>
      </c>
      <c r="P177">
        <f t="shared" si="19"/>
        <v>358.018</v>
      </c>
      <c r="Q177">
        <f t="shared" si="20"/>
        <v>358.018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42832.47222222222</v>
      </c>
      <c r="B178">
        <v>357.778</v>
      </c>
      <c r="C178">
        <v>364.468</v>
      </c>
      <c r="D178" t="s">
        <v>55</v>
      </c>
      <c r="E178" t="s">
        <v>56</v>
      </c>
      <c r="F178" t="s">
        <v>57</v>
      </c>
      <c r="G178">
        <v>6.69</v>
      </c>
      <c r="H178">
        <v>0</v>
      </c>
      <c r="K178" t="s">
        <v>58</v>
      </c>
      <c r="L178" t="s">
        <v>64</v>
      </c>
      <c r="M178" t="s">
        <v>60</v>
      </c>
      <c r="N178" t="s">
        <v>73</v>
      </c>
      <c r="O178" t="e">
        <f t="shared" si="18"/>
        <v>#N/A</v>
      </c>
      <c r="P178">
        <f t="shared" si="19"/>
        <v>357.778</v>
      </c>
      <c r="Q178">
        <f t="shared" si="20"/>
        <v>357.778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42836.4375</v>
      </c>
      <c r="B179">
        <v>357.588</v>
      </c>
      <c r="C179">
        <v>364.468</v>
      </c>
      <c r="D179" t="s">
        <v>55</v>
      </c>
      <c r="E179" t="s">
        <v>56</v>
      </c>
      <c r="F179" t="s">
        <v>57</v>
      </c>
      <c r="G179">
        <v>6.88</v>
      </c>
      <c r="H179">
        <v>0</v>
      </c>
      <c r="K179" t="s">
        <v>58</v>
      </c>
      <c r="L179" t="s">
        <v>64</v>
      </c>
      <c r="M179" t="s">
        <v>60</v>
      </c>
      <c r="N179" t="s">
        <v>74</v>
      </c>
      <c r="O179" t="e">
        <f t="shared" si="18"/>
        <v>#N/A</v>
      </c>
      <c r="P179">
        <f t="shared" si="19"/>
        <v>357.588</v>
      </c>
      <c r="Q179">
        <f t="shared" si="20"/>
        <v>357.588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42871.50833333333</v>
      </c>
      <c r="B180">
        <v>357.348</v>
      </c>
      <c r="C180">
        <v>364.468</v>
      </c>
      <c r="D180" t="s">
        <v>55</v>
      </c>
      <c r="E180" t="s">
        <v>56</v>
      </c>
      <c r="F180" t="s">
        <v>57</v>
      </c>
      <c r="G180">
        <v>7.12</v>
      </c>
      <c r="H180">
        <v>0</v>
      </c>
      <c r="K180" t="s">
        <v>58</v>
      </c>
      <c r="L180" t="s">
        <v>64</v>
      </c>
      <c r="M180" t="s">
        <v>60</v>
      </c>
      <c r="N180" t="s">
        <v>75</v>
      </c>
      <c r="O180" t="e">
        <f t="shared" si="18"/>
        <v>#N/A</v>
      </c>
      <c r="P180">
        <f t="shared" si="19"/>
        <v>357.348</v>
      </c>
      <c r="Q180">
        <f t="shared" si="20"/>
        <v>357.348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42895.381944444445</v>
      </c>
      <c r="B181">
        <v>357.488</v>
      </c>
      <c r="C181">
        <v>364.468</v>
      </c>
      <c r="D181" t="s">
        <v>55</v>
      </c>
      <c r="E181" t="s">
        <v>56</v>
      </c>
      <c r="F181" t="s">
        <v>57</v>
      </c>
      <c r="G181">
        <v>6.98</v>
      </c>
      <c r="H181">
        <v>0</v>
      </c>
      <c r="K181" t="s">
        <v>58</v>
      </c>
      <c r="L181" t="s">
        <v>64</v>
      </c>
      <c r="M181" t="s">
        <v>60</v>
      </c>
      <c r="N181" t="s">
        <v>75</v>
      </c>
      <c r="O181" t="e">
        <f t="shared" si="18"/>
        <v>#N/A</v>
      </c>
      <c r="P181">
        <f t="shared" si="19"/>
        <v>357.488</v>
      </c>
      <c r="Q181">
        <f t="shared" si="20"/>
        <v>357.488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42927.44097222222</v>
      </c>
      <c r="B182">
        <v>356.678</v>
      </c>
      <c r="C182">
        <v>364.468</v>
      </c>
      <c r="D182" t="s">
        <v>55</v>
      </c>
      <c r="E182" t="s">
        <v>56</v>
      </c>
      <c r="F182" t="s">
        <v>57</v>
      </c>
      <c r="G182">
        <v>7.79</v>
      </c>
      <c r="H182">
        <v>0</v>
      </c>
      <c r="K182" t="s">
        <v>58</v>
      </c>
      <c r="L182" t="s">
        <v>64</v>
      </c>
      <c r="M182" t="s">
        <v>60</v>
      </c>
      <c r="O182" t="e">
        <f t="shared" si="18"/>
        <v>#N/A</v>
      </c>
      <c r="P182">
        <f t="shared" si="19"/>
        <v>356.678</v>
      </c>
      <c r="Q182">
        <f t="shared" si="20"/>
        <v>356.678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42955.43402777778</v>
      </c>
      <c r="B183">
        <v>357.168</v>
      </c>
      <c r="C183">
        <v>364.468</v>
      </c>
      <c r="D183" t="s">
        <v>55</v>
      </c>
      <c r="E183" t="s">
        <v>56</v>
      </c>
      <c r="F183" t="s">
        <v>57</v>
      </c>
      <c r="G183">
        <v>7.3</v>
      </c>
      <c r="H183">
        <v>0</v>
      </c>
      <c r="K183" t="s">
        <v>58</v>
      </c>
      <c r="L183" t="s">
        <v>64</v>
      </c>
      <c r="M183" t="s">
        <v>60</v>
      </c>
      <c r="O183" t="e">
        <f t="shared" si="18"/>
        <v>#N/A</v>
      </c>
      <c r="P183">
        <f t="shared" si="19"/>
        <v>357.168</v>
      </c>
      <c r="Q183">
        <f t="shared" si="20"/>
        <v>357.168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43006.381944444445</v>
      </c>
      <c r="B184">
        <v>356.958</v>
      </c>
      <c r="C184">
        <v>364.468</v>
      </c>
      <c r="D184" t="s">
        <v>55</v>
      </c>
      <c r="E184" t="s">
        <v>56</v>
      </c>
      <c r="F184" t="s">
        <v>57</v>
      </c>
      <c r="G184">
        <v>7.51</v>
      </c>
      <c r="H184">
        <v>0</v>
      </c>
      <c r="K184" t="s">
        <v>58</v>
      </c>
      <c r="L184" t="s">
        <v>64</v>
      </c>
      <c r="M184" t="s">
        <v>60</v>
      </c>
      <c r="N184" t="s">
        <v>73</v>
      </c>
      <c r="O184" t="e">
        <f t="shared" si="18"/>
        <v>#N/A</v>
      </c>
      <c r="P184">
        <f t="shared" si="19"/>
        <v>356.958</v>
      </c>
      <c r="Q184">
        <f t="shared" si="20"/>
        <v>356.958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43014.48263888889</v>
      </c>
      <c r="B185">
        <v>356.898</v>
      </c>
      <c r="C185">
        <v>364.468</v>
      </c>
      <c r="D185" t="s">
        <v>55</v>
      </c>
      <c r="E185" t="s">
        <v>56</v>
      </c>
      <c r="F185" t="s">
        <v>57</v>
      </c>
      <c r="G185">
        <v>7.57</v>
      </c>
      <c r="H185">
        <v>0</v>
      </c>
      <c r="K185" t="s">
        <v>58</v>
      </c>
      <c r="L185" t="s">
        <v>64</v>
      </c>
      <c r="M185" t="s">
        <v>60</v>
      </c>
      <c r="N185" t="s">
        <v>73</v>
      </c>
      <c r="O185" t="e">
        <f t="shared" si="18"/>
        <v>#N/A</v>
      </c>
      <c r="P185">
        <f t="shared" si="19"/>
        <v>356.898</v>
      </c>
      <c r="Q185">
        <f t="shared" si="20"/>
        <v>356.898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43056</v>
      </c>
      <c r="B186">
        <v>356.618</v>
      </c>
      <c r="C186">
        <v>364.468</v>
      </c>
      <c r="D186" t="s">
        <v>55</v>
      </c>
      <c r="E186" t="s">
        <v>56</v>
      </c>
      <c r="F186" t="s">
        <v>57</v>
      </c>
      <c r="G186">
        <v>7.85</v>
      </c>
      <c r="H186">
        <v>0</v>
      </c>
      <c r="K186" t="s">
        <v>58</v>
      </c>
      <c r="L186" t="s">
        <v>64</v>
      </c>
      <c r="M186" t="s">
        <v>60</v>
      </c>
      <c r="N186" t="s">
        <v>73</v>
      </c>
      <c r="O186" t="e">
        <f t="shared" si="18"/>
        <v>#N/A</v>
      </c>
      <c r="P186">
        <f t="shared" si="19"/>
        <v>356.618</v>
      </c>
      <c r="Q186">
        <f t="shared" si="20"/>
        <v>356.618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43087.45486111111</v>
      </c>
      <c r="B187">
        <v>356.688</v>
      </c>
      <c r="C187">
        <v>364.468</v>
      </c>
      <c r="D187" t="s">
        <v>55</v>
      </c>
      <c r="E187" t="s">
        <v>56</v>
      </c>
      <c r="F187" t="s">
        <v>57</v>
      </c>
      <c r="G187">
        <v>7.78</v>
      </c>
      <c r="H187">
        <v>0</v>
      </c>
      <c r="K187" t="s">
        <v>58</v>
      </c>
      <c r="L187" t="s">
        <v>64</v>
      </c>
      <c r="M187" t="s">
        <v>60</v>
      </c>
      <c r="N187" t="s">
        <v>73</v>
      </c>
      <c r="O187" t="e">
        <f t="shared" si="18"/>
        <v>#N/A</v>
      </c>
      <c r="P187">
        <f t="shared" si="19"/>
        <v>356.688</v>
      </c>
      <c r="Q187">
        <f t="shared" si="20"/>
        <v>356.688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43111.45486111111</v>
      </c>
      <c r="B188">
        <v>356.818</v>
      </c>
      <c r="C188">
        <v>364.468</v>
      </c>
      <c r="D188" t="s">
        <v>55</v>
      </c>
      <c r="E188" t="s">
        <v>56</v>
      </c>
      <c r="F188" t="s">
        <v>57</v>
      </c>
      <c r="G188">
        <v>7.65</v>
      </c>
      <c r="H188">
        <v>0</v>
      </c>
      <c r="K188" t="s">
        <v>58</v>
      </c>
      <c r="L188" t="s">
        <v>64</v>
      </c>
      <c r="M188" t="s">
        <v>60</v>
      </c>
      <c r="N188" t="s">
        <v>73</v>
      </c>
      <c r="O188" t="e">
        <f t="shared" si="18"/>
        <v>#N/A</v>
      </c>
      <c r="P188">
        <f t="shared" si="19"/>
        <v>356.818</v>
      </c>
      <c r="Q188">
        <f t="shared" si="20"/>
        <v>356.818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43137.51388888889</v>
      </c>
      <c r="B189">
        <v>357.068</v>
      </c>
      <c r="C189">
        <v>364.468</v>
      </c>
      <c r="D189" t="s">
        <v>55</v>
      </c>
      <c r="E189" t="s">
        <v>56</v>
      </c>
      <c r="F189" t="s">
        <v>57</v>
      </c>
      <c r="G189">
        <v>7.4</v>
      </c>
      <c r="H189">
        <v>0</v>
      </c>
      <c r="K189" t="s">
        <v>58</v>
      </c>
      <c r="L189" t="s">
        <v>64</v>
      </c>
      <c r="M189" t="s">
        <v>60</v>
      </c>
      <c r="N189" t="s">
        <v>73</v>
      </c>
      <c r="O189" t="e">
        <f t="shared" si="18"/>
        <v>#N/A</v>
      </c>
      <c r="P189">
        <f t="shared" si="19"/>
        <v>357.068</v>
      </c>
      <c r="Q189">
        <f t="shared" si="20"/>
        <v>357.068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43175.45138888889</v>
      </c>
      <c r="B190">
        <v>357.018</v>
      </c>
      <c r="C190">
        <v>364.468</v>
      </c>
      <c r="D190" t="s">
        <v>55</v>
      </c>
      <c r="E190" t="s">
        <v>56</v>
      </c>
      <c r="F190" t="s">
        <v>57</v>
      </c>
      <c r="G190">
        <v>7.45</v>
      </c>
      <c r="H190">
        <v>0</v>
      </c>
      <c r="K190" t="s">
        <v>58</v>
      </c>
      <c r="L190" t="s">
        <v>64</v>
      </c>
      <c r="M190" t="s">
        <v>60</v>
      </c>
      <c r="N190" t="s">
        <v>73</v>
      </c>
      <c r="O190" t="e">
        <f t="shared" si="18"/>
        <v>#N/A</v>
      </c>
      <c r="P190">
        <f t="shared" si="19"/>
        <v>357.018</v>
      </c>
      <c r="Q190">
        <f t="shared" si="20"/>
        <v>357.018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43207.40277777778</v>
      </c>
      <c r="B191">
        <v>357.218</v>
      </c>
      <c r="C191">
        <v>364.468</v>
      </c>
      <c r="D191" t="s">
        <v>55</v>
      </c>
      <c r="E191" t="s">
        <v>56</v>
      </c>
      <c r="F191" t="s">
        <v>57</v>
      </c>
      <c r="G191">
        <v>7.25</v>
      </c>
      <c r="H191">
        <v>0</v>
      </c>
      <c r="K191" t="s">
        <v>58</v>
      </c>
      <c r="L191" t="s">
        <v>64</v>
      </c>
      <c r="M191" t="s">
        <v>60</v>
      </c>
      <c r="N191" t="s">
        <v>73</v>
      </c>
      <c r="O191" t="e">
        <f t="shared" si="18"/>
        <v>#N/A</v>
      </c>
      <c r="P191">
        <f t="shared" si="19"/>
        <v>357.218</v>
      </c>
      <c r="Q191">
        <f t="shared" si="20"/>
        <v>357.218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43241.51736111111</v>
      </c>
      <c r="B192">
        <v>357.668</v>
      </c>
      <c r="C192">
        <v>364.468</v>
      </c>
      <c r="D192" t="s">
        <v>55</v>
      </c>
      <c r="E192" t="s">
        <v>56</v>
      </c>
      <c r="F192" t="s">
        <v>57</v>
      </c>
      <c r="G192">
        <v>6.8</v>
      </c>
      <c r="H192">
        <v>0</v>
      </c>
      <c r="K192" t="s">
        <v>58</v>
      </c>
      <c r="L192" t="s">
        <v>64</v>
      </c>
      <c r="M192" t="s">
        <v>60</v>
      </c>
      <c r="N192" t="s">
        <v>73</v>
      </c>
      <c r="O192" t="e">
        <f t="shared" si="18"/>
        <v>#N/A</v>
      </c>
      <c r="P192">
        <f t="shared" si="19"/>
        <v>357.668</v>
      </c>
      <c r="Q192">
        <f t="shared" si="20"/>
        <v>357.668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43276.47222222222</v>
      </c>
      <c r="B193">
        <v>357.748</v>
      </c>
      <c r="C193">
        <v>364.468</v>
      </c>
      <c r="D193" t="s">
        <v>55</v>
      </c>
      <c r="E193" t="s">
        <v>56</v>
      </c>
      <c r="F193" t="s">
        <v>57</v>
      </c>
      <c r="G193">
        <v>6.72</v>
      </c>
      <c r="H193">
        <v>0</v>
      </c>
      <c r="K193" t="s">
        <v>58</v>
      </c>
      <c r="L193" t="s">
        <v>64</v>
      </c>
      <c r="M193" t="s">
        <v>60</v>
      </c>
      <c r="N193" t="s">
        <v>73</v>
      </c>
      <c r="O193" t="e">
        <f t="shared" si="18"/>
        <v>#N/A</v>
      </c>
      <c r="P193">
        <f t="shared" si="19"/>
        <v>357.748</v>
      </c>
      <c r="Q193">
        <f t="shared" si="20"/>
        <v>357.748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43525.55763888889</v>
      </c>
      <c r="B194">
        <v>356.998</v>
      </c>
      <c r="C194">
        <v>364.468</v>
      </c>
      <c r="D194" t="s">
        <v>55</v>
      </c>
      <c r="E194" t="s">
        <v>56</v>
      </c>
      <c r="F194" t="s">
        <v>57</v>
      </c>
      <c r="G194">
        <v>7.47</v>
      </c>
      <c r="H194">
        <v>0</v>
      </c>
      <c r="K194" t="s">
        <v>58</v>
      </c>
      <c r="L194" t="s">
        <v>59</v>
      </c>
      <c r="M194" t="s">
        <v>60</v>
      </c>
      <c r="N194" t="s">
        <v>76</v>
      </c>
      <c r="O194" t="e">
        <f t="shared" si="18"/>
        <v>#N/A</v>
      </c>
      <c r="P194">
        <f t="shared" si="19"/>
        <v>356.998</v>
      </c>
      <c r="Q194">
        <f t="shared" si="20"/>
        <v>356.998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43546.48263888889</v>
      </c>
      <c r="B195">
        <v>357.398</v>
      </c>
      <c r="C195">
        <v>364.468</v>
      </c>
      <c r="D195" t="s">
        <v>55</v>
      </c>
      <c r="E195" t="s">
        <v>56</v>
      </c>
      <c r="F195" t="s">
        <v>57</v>
      </c>
      <c r="G195">
        <v>7.07</v>
      </c>
      <c r="H195">
        <v>0</v>
      </c>
      <c r="K195" t="s">
        <v>58</v>
      </c>
      <c r="L195" t="s">
        <v>64</v>
      </c>
      <c r="M195" t="s">
        <v>60</v>
      </c>
      <c r="N195" t="s">
        <v>77</v>
      </c>
      <c r="O195" t="e">
        <f t="shared" si="18"/>
        <v>#N/A</v>
      </c>
      <c r="P195">
        <f t="shared" si="19"/>
        <v>357.398</v>
      </c>
      <c r="Q195">
        <f t="shared" si="20"/>
        <v>357.398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43584.45486111111</v>
      </c>
      <c r="B196">
        <v>357.388</v>
      </c>
      <c r="C196">
        <v>364.468</v>
      </c>
      <c r="D196" t="s">
        <v>55</v>
      </c>
      <c r="E196" t="s">
        <v>56</v>
      </c>
      <c r="F196" t="s">
        <v>57</v>
      </c>
      <c r="G196">
        <v>7.08</v>
      </c>
      <c r="H196">
        <v>0</v>
      </c>
      <c r="K196" t="s">
        <v>58</v>
      </c>
      <c r="L196" t="s">
        <v>64</v>
      </c>
      <c r="M196" t="s">
        <v>60</v>
      </c>
      <c r="O196" t="e">
        <f aca="true" t="shared" si="23" ref="O196:O211">IF(EXACT(E196,"Nivel Dinámico"),IF(B196=0,NA(),B196),NA())</f>
        <v>#N/A</v>
      </c>
      <c r="P196">
        <f aca="true" t="shared" si="24" ref="P196:P211">IF(AND(EXACT(E196,"Nivel Estático"),NOT(EXACT(F196,"SONDA AUTOMÁTICA"))),IF(B196=0,NA(),B196),NA())</f>
        <v>357.388</v>
      </c>
      <c r="Q196">
        <f aca="true" t="shared" si="25" ref="Q196:Q211">IF(ISNA(P196),IF(ISNA(R196),IF(ISNA(S196),"",S196),R196),P196)</f>
        <v>357.388</v>
      </c>
      <c r="R196" s="10" t="e">
        <f aca="true" t="shared" si="26" ref="R196:R211">IF(EXACT(E196,"Extrapolado"),IF(B196=0,NA(),B196),NA())</f>
        <v>#N/A</v>
      </c>
      <c r="S196" s="2" t="e">
        <f aca="true" t="shared" si="27" ref="S196:S211">IF(EXACT(F196,"SONDA AUTOMÁTICA"),IF(B196=0,NA(),B196),NA())</f>
        <v>#N/A</v>
      </c>
    </row>
    <row r="197" spans="1:19" ht="12.75">
      <c r="A197" s="1">
        <v>43615.541666666664</v>
      </c>
      <c r="B197">
        <v>357.568</v>
      </c>
      <c r="C197">
        <v>364.468</v>
      </c>
      <c r="D197" t="s">
        <v>55</v>
      </c>
      <c r="E197" t="s">
        <v>56</v>
      </c>
      <c r="F197" t="s">
        <v>57</v>
      </c>
      <c r="G197">
        <v>6.9</v>
      </c>
      <c r="H197">
        <v>0</v>
      </c>
      <c r="K197" t="s">
        <v>58</v>
      </c>
      <c r="L197" t="s">
        <v>64</v>
      </c>
      <c r="M197" t="s">
        <v>60</v>
      </c>
      <c r="N197" t="s">
        <v>78</v>
      </c>
      <c r="O197" t="e">
        <f t="shared" si="23"/>
        <v>#N/A</v>
      </c>
      <c r="P197">
        <f t="shared" si="24"/>
        <v>357.568</v>
      </c>
      <c r="Q197">
        <f t="shared" si="25"/>
        <v>357.568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43633.40972222222</v>
      </c>
      <c r="B198">
        <v>357.798</v>
      </c>
      <c r="C198">
        <v>364.468</v>
      </c>
      <c r="D198" t="s">
        <v>55</v>
      </c>
      <c r="E198" t="s">
        <v>56</v>
      </c>
      <c r="F198" t="s">
        <v>57</v>
      </c>
      <c r="G198">
        <v>6.67</v>
      </c>
      <c r="H198">
        <v>0</v>
      </c>
      <c r="K198" t="s">
        <v>58</v>
      </c>
      <c r="L198" t="s">
        <v>64</v>
      </c>
      <c r="M198" t="s">
        <v>60</v>
      </c>
      <c r="O198" t="e">
        <f t="shared" si="23"/>
        <v>#N/A</v>
      </c>
      <c r="P198">
        <f t="shared" si="24"/>
        <v>357.798</v>
      </c>
      <c r="Q198">
        <f t="shared" si="25"/>
        <v>357.798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43871.770833333336</v>
      </c>
      <c r="B199">
        <v>356.438</v>
      </c>
      <c r="C199">
        <v>364.468</v>
      </c>
      <c r="D199" t="s">
        <v>55</v>
      </c>
      <c r="E199" t="s">
        <v>56</v>
      </c>
      <c r="F199" t="s">
        <v>57</v>
      </c>
      <c r="G199">
        <v>8.03</v>
      </c>
      <c r="H199">
        <v>0</v>
      </c>
      <c r="K199" t="s">
        <v>58</v>
      </c>
      <c r="L199" t="s">
        <v>64</v>
      </c>
      <c r="M199" t="s">
        <v>60</v>
      </c>
      <c r="O199" t="e">
        <f t="shared" si="23"/>
        <v>#N/A</v>
      </c>
      <c r="P199">
        <f t="shared" si="24"/>
        <v>356.438</v>
      </c>
      <c r="Q199">
        <f t="shared" si="25"/>
        <v>356.438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43895.663194444445</v>
      </c>
      <c r="B200">
        <v>356.908</v>
      </c>
      <c r="C200">
        <v>364.468</v>
      </c>
      <c r="D200" t="s">
        <v>55</v>
      </c>
      <c r="E200" t="s">
        <v>56</v>
      </c>
      <c r="F200" t="s">
        <v>57</v>
      </c>
      <c r="G200">
        <v>7.56</v>
      </c>
      <c r="H200">
        <v>0</v>
      </c>
      <c r="K200" t="s">
        <v>58</v>
      </c>
      <c r="L200" t="s">
        <v>64</v>
      </c>
      <c r="M200" t="s">
        <v>60</v>
      </c>
      <c r="N200" t="s">
        <v>79</v>
      </c>
      <c r="O200" t="e">
        <f t="shared" si="23"/>
        <v>#N/A</v>
      </c>
      <c r="P200">
        <f t="shared" si="24"/>
        <v>356.908</v>
      </c>
      <c r="Q200">
        <f t="shared" si="25"/>
        <v>356.908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43949.5625</v>
      </c>
      <c r="B201">
        <v>356.668</v>
      </c>
      <c r="C201">
        <v>364.468</v>
      </c>
      <c r="D201" t="s">
        <v>55</v>
      </c>
      <c r="E201" t="s">
        <v>56</v>
      </c>
      <c r="F201" t="s">
        <v>57</v>
      </c>
      <c r="G201">
        <v>7.8</v>
      </c>
      <c r="H201">
        <v>0</v>
      </c>
      <c r="K201" t="s">
        <v>58</v>
      </c>
      <c r="L201" t="s">
        <v>64</v>
      </c>
      <c r="M201" t="s">
        <v>60</v>
      </c>
      <c r="O201" t="e">
        <f t="shared" si="23"/>
        <v>#N/A</v>
      </c>
      <c r="P201">
        <f t="shared" si="24"/>
        <v>356.668</v>
      </c>
      <c r="Q201">
        <f t="shared" si="25"/>
        <v>356.668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43970.447916666664</v>
      </c>
      <c r="B202">
        <v>356.158</v>
      </c>
      <c r="C202">
        <v>364.468</v>
      </c>
      <c r="D202" t="s">
        <v>55</v>
      </c>
      <c r="E202" t="s">
        <v>56</v>
      </c>
      <c r="F202" t="s">
        <v>57</v>
      </c>
      <c r="G202">
        <v>8.31</v>
      </c>
      <c r="H202">
        <v>0</v>
      </c>
      <c r="K202" t="s">
        <v>58</v>
      </c>
      <c r="L202" t="s">
        <v>64</v>
      </c>
      <c r="M202" t="s">
        <v>60</v>
      </c>
      <c r="O202" t="e">
        <f t="shared" si="23"/>
        <v>#N/A</v>
      </c>
      <c r="P202">
        <f t="shared" si="24"/>
        <v>356.158</v>
      </c>
      <c r="Q202">
        <f t="shared" si="25"/>
        <v>356.158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43991.333333333336</v>
      </c>
      <c r="B203">
        <v>357.918</v>
      </c>
      <c r="C203">
        <v>364.468</v>
      </c>
      <c r="D203" t="s">
        <v>55</v>
      </c>
      <c r="E203" t="s">
        <v>56</v>
      </c>
      <c r="F203" t="s">
        <v>57</v>
      </c>
      <c r="G203">
        <v>6.55</v>
      </c>
      <c r="H203">
        <v>0</v>
      </c>
      <c r="K203" t="s">
        <v>58</v>
      </c>
      <c r="L203" t="s">
        <v>64</v>
      </c>
      <c r="M203" t="s">
        <v>60</v>
      </c>
      <c r="O203" t="e">
        <f t="shared" si="23"/>
        <v>#N/A</v>
      </c>
      <c r="P203">
        <f t="shared" si="24"/>
        <v>357.918</v>
      </c>
      <c r="Q203">
        <f t="shared" si="25"/>
        <v>357.918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44026.350694444445</v>
      </c>
      <c r="B204">
        <v>358.268</v>
      </c>
      <c r="C204">
        <v>364.468</v>
      </c>
      <c r="D204" t="s">
        <v>55</v>
      </c>
      <c r="E204" t="s">
        <v>56</v>
      </c>
      <c r="F204" t="s">
        <v>57</v>
      </c>
      <c r="G204">
        <v>6.2</v>
      </c>
      <c r="H204">
        <v>0</v>
      </c>
      <c r="K204" t="s">
        <v>58</v>
      </c>
      <c r="L204" t="s">
        <v>64</v>
      </c>
      <c r="M204" t="s">
        <v>60</v>
      </c>
      <c r="O204" t="e">
        <f t="shared" si="23"/>
        <v>#N/A</v>
      </c>
      <c r="P204">
        <f t="shared" si="24"/>
        <v>358.268</v>
      </c>
      <c r="Q204">
        <f t="shared" si="25"/>
        <v>358.268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44067.375</v>
      </c>
      <c r="B205">
        <v>357.838</v>
      </c>
      <c r="C205">
        <v>364.468</v>
      </c>
      <c r="D205" t="s">
        <v>55</v>
      </c>
      <c r="E205" t="s">
        <v>56</v>
      </c>
      <c r="F205" t="s">
        <v>57</v>
      </c>
      <c r="G205">
        <v>6.63</v>
      </c>
      <c r="H205">
        <v>0</v>
      </c>
      <c r="K205" t="s">
        <v>58</v>
      </c>
      <c r="L205" t="s">
        <v>64</v>
      </c>
      <c r="M205" t="s">
        <v>60</v>
      </c>
      <c r="O205" t="e">
        <f t="shared" si="23"/>
        <v>#N/A</v>
      </c>
      <c r="P205">
        <f t="shared" si="24"/>
        <v>357.838</v>
      </c>
      <c r="Q205">
        <f t="shared" si="25"/>
        <v>357.838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44104.34027777778</v>
      </c>
      <c r="B206">
        <v>357.848</v>
      </c>
      <c r="C206">
        <v>364.468</v>
      </c>
      <c r="D206" t="s">
        <v>55</v>
      </c>
      <c r="E206" t="s">
        <v>56</v>
      </c>
      <c r="F206" t="s">
        <v>57</v>
      </c>
      <c r="G206">
        <v>6.62</v>
      </c>
      <c r="H206">
        <v>0</v>
      </c>
      <c r="K206" t="s">
        <v>58</v>
      </c>
      <c r="L206" t="s">
        <v>64</v>
      </c>
      <c r="M206" t="s">
        <v>60</v>
      </c>
      <c r="O206" t="e">
        <f t="shared" si="23"/>
        <v>#N/A</v>
      </c>
      <c r="P206">
        <f t="shared" si="24"/>
        <v>357.848</v>
      </c>
      <c r="Q206">
        <f t="shared" si="25"/>
        <v>357.848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44119.666666666664</v>
      </c>
      <c r="B207">
        <v>357.838</v>
      </c>
      <c r="C207">
        <v>364.468</v>
      </c>
      <c r="D207" t="s">
        <v>55</v>
      </c>
      <c r="E207" t="s">
        <v>56</v>
      </c>
      <c r="F207" t="s">
        <v>57</v>
      </c>
      <c r="G207">
        <v>6.63</v>
      </c>
      <c r="H207">
        <v>0</v>
      </c>
      <c r="K207" t="s">
        <v>58</v>
      </c>
      <c r="L207" t="s">
        <v>64</v>
      </c>
      <c r="M207" t="s">
        <v>60</v>
      </c>
      <c r="O207" t="e">
        <f t="shared" si="23"/>
        <v>#N/A</v>
      </c>
      <c r="P207">
        <f t="shared" si="24"/>
        <v>357.838</v>
      </c>
      <c r="Q207">
        <f t="shared" si="25"/>
        <v>357.838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44153.72222222222</v>
      </c>
      <c r="B208">
        <v>357.308</v>
      </c>
      <c r="C208">
        <v>364.468</v>
      </c>
      <c r="D208" t="s">
        <v>55</v>
      </c>
      <c r="E208" t="s">
        <v>56</v>
      </c>
      <c r="F208" t="s">
        <v>57</v>
      </c>
      <c r="G208">
        <v>7.16</v>
      </c>
      <c r="H208">
        <v>0</v>
      </c>
      <c r="K208" t="s">
        <v>58</v>
      </c>
      <c r="L208" t="s">
        <v>64</v>
      </c>
      <c r="M208" t="s">
        <v>60</v>
      </c>
      <c r="O208" t="e">
        <f t="shared" si="23"/>
        <v>#N/A</v>
      </c>
      <c r="P208">
        <f t="shared" si="24"/>
        <v>357.308</v>
      </c>
      <c r="Q208">
        <f t="shared" si="25"/>
        <v>357.308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44179.35763888889</v>
      </c>
      <c r="B209">
        <v>357.318</v>
      </c>
      <c r="C209">
        <v>364.468</v>
      </c>
      <c r="D209" t="s">
        <v>55</v>
      </c>
      <c r="E209" t="s">
        <v>56</v>
      </c>
      <c r="F209" t="s">
        <v>57</v>
      </c>
      <c r="G209">
        <v>7.15</v>
      </c>
      <c r="H209">
        <v>0</v>
      </c>
      <c r="K209" t="s">
        <v>58</v>
      </c>
      <c r="L209" t="s">
        <v>64</v>
      </c>
      <c r="M209" t="s">
        <v>60</v>
      </c>
      <c r="O209" t="e">
        <f t="shared" si="23"/>
        <v>#N/A</v>
      </c>
      <c r="P209">
        <f t="shared" si="24"/>
        <v>357.318</v>
      </c>
      <c r="Q209">
        <f t="shared" si="25"/>
        <v>357.318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44204.413194444445</v>
      </c>
      <c r="B210">
        <v>357.608</v>
      </c>
      <c r="C210">
        <v>364.468</v>
      </c>
      <c r="D210" t="s">
        <v>55</v>
      </c>
      <c r="E210" t="s">
        <v>56</v>
      </c>
      <c r="F210" t="s">
        <v>57</v>
      </c>
      <c r="G210">
        <v>6.86</v>
      </c>
      <c r="H210">
        <v>0</v>
      </c>
      <c r="K210" t="s">
        <v>58</v>
      </c>
      <c r="L210" t="s">
        <v>64</v>
      </c>
      <c r="M210" t="s">
        <v>60</v>
      </c>
      <c r="N210" t="s">
        <v>79</v>
      </c>
      <c r="O210" t="e">
        <f t="shared" si="23"/>
        <v>#N/A</v>
      </c>
      <c r="P210">
        <f t="shared" si="24"/>
        <v>357.608</v>
      </c>
      <c r="Q210">
        <f t="shared" si="25"/>
        <v>357.608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44204.413194444445</v>
      </c>
      <c r="B211">
        <v>356.808</v>
      </c>
      <c r="C211">
        <v>364.468</v>
      </c>
      <c r="D211" t="s">
        <v>55</v>
      </c>
      <c r="E211" t="s">
        <v>56</v>
      </c>
      <c r="F211" t="s">
        <v>57</v>
      </c>
      <c r="G211">
        <v>7.66</v>
      </c>
      <c r="H211">
        <v>0</v>
      </c>
      <c r="K211" t="s">
        <v>58</v>
      </c>
      <c r="L211" t="s">
        <v>64</v>
      </c>
      <c r="M211" t="s">
        <v>60</v>
      </c>
      <c r="N211" t="s">
        <v>79</v>
      </c>
      <c r="O211" t="e">
        <f t="shared" si="23"/>
        <v>#N/A</v>
      </c>
      <c r="P211">
        <f t="shared" si="24"/>
        <v>356.808</v>
      </c>
      <c r="Q211">
        <f t="shared" si="25"/>
        <v>356.808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32413</v>
      </c>
      <c r="B212">
        <v>359.548</v>
      </c>
      <c r="C212">
        <v>364.468</v>
      </c>
      <c r="D212" t="s">
        <v>80</v>
      </c>
      <c r="E212" t="s">
        <v>56</v>
      </c>
      <c r="F212" t="s">
        <v>81</v>
      </c>
      <c r="G212">
        <v>4.92</v>
      </c>
      <c r="H212">
        <v>0</v>
      </c>
      <c r="K212" t="s">
        <v>58</v>
      </c>
      <c r="L212" t="s">
        <v>82</v>
      </c>
      <c r="M212" t="s">
        <v>60</v>
      </c>
      <c r="O212" t="e">
        <f>IF(EXACT(E212,"Nivel Dinámico"),IF(B212=0,NA(),B212),NA())</f>
        <v>#N/A</v>
      </c>
      <c r="P212" t="e">
        <f>IF(AND(EXACT(E212,"Nivel Estático"),NOT(EXACT(F212,"SONDA AUTOMÁTICA"))),IF(B212=0,NA(),B212),NA())</f>
        <v>#N/A</v>
      </c>
      <c r="Q212">
        <f>IF(ISNA(P212),IF(ISNA(R212),IF(ISNA(S212),"",S212),R212),P212)</f>
        <v>359.548</v>
      </c>
      <c r="R212" s="10" t="e">
        <f>IF(EXACT(E212,"Extrapolado"),IF(B212=0,NA(),B212),NA())</f>
        <v>#N/A</v>
      </c>
      <c r="S212">
        <f>IF(EXACT(F212,"SONDA AUTOMÁTICA"),IF(B212=0,NA(),B212),NA())</f>
        <v>359.548</v>
      </c>
    </row>
    <row r="213" spans="1:19" ht="12.75">
      <c r="A213" s="1">
        <v>32418</v>
      </c>
      <c r="B213">
        <v>359.418</v>
      </c>
      <c r="C213">
        <v>364.468</v>
      </c>
      <c r="D213" t="s">
        <v>80</v>
      </c>
      <c r="E213" t="s">
        <v>56</v>
      </c>
      <c r="F213" t="s">
        <v>81</v>
      </c>
      <c r="G213">
        <v>5.05</v>
      </c>
      <c r="H213">
        <v>0</v>
      </c>
      <c r="K213" t="s">
        <v>58</v>
      </c>
      <c r="L213" t="s">
        <v>82</v>
      </c>
      <c r="M213" t="s">
        <v>60</v>
      </c>
      <c r="O213" t="e">
        <f aca="true" t="shared" si="28" ref="O213:O276">IF(EXACT(E213,"Nivel Dinámico"),IF(B213=0,NA(),B213),NA())</f>
        <v>#N/A</v>
      </c>
      <c r="P213" t="e">
        <f aca="true" t="shared" si="29" ref="P213:P276">IF(AND(EXACT(E213,"Nivel Estático"),NOT(EXACT(F213,"SONDA AUTOMÁTICA"))),IF(B213=0,NA(),B213),NA())</f>
        <v>#N/A</v>
      </c>
      <c r="Q213">
        <f aca="true" t="shared" si="30" ref="Q213:Q276">IF(ISNA(P213),IF(ISNA(R213),IF(ISNA(S213),"",S213),R213),P213)</f>
        <v>359.418</v>
      </c>
      <c r="R213" s="10" t="e">
        <f aca="true" t="shared" si="31" ref="R213:R276">IF(EXACT(E213,"Extrapolado"),IF(B213=0,NA(),B213),NA())</f>
        <v>#N/A</v>
      </c>
      <c r="S213">
        <f aca="true" t="shared" si="32" ref="S213:S276">IF(EXACT(F213,"SONDA AUTOMÁTICA"),IF(B213=0,NA(),B213),NA())</f>
        <v>359.418</v>
      </c>
    </row>
    <row r="214" spans="1:19" ht="12.75">
      <c r="A214" s="1">
        <v>32430</v>
      </c>
      <c r="B214">
        <v>359.668</v>
      </c>
      <c r="C214">
        <v>364.468</v>
      </c>
      <c r="D214" t="s">
        <v>80</v>
      </c>
      <c r="E214" t="s">
        <v>56</v>
      </c>
      <c r="F214" t="s">
        <v>81</v>
      </c>
      <c r="G214">
        <v>4.8</v>
      </c>
      <c r="H214">
        <v>0</v>
      </c>
      <c r="K214" t="s">
        <v>58</v>
      </c>
      <c r="L214" t="s">
        <v>82</v>
      </c>
      <c r="M214" t="s">
        <v>60</v>
      </c>
      <c r="O214" t="e">
        <f t="shared" si="28"/>
        <v>#N/A</v>
      </c>
      <c r="P214" t="e">
        <f t="shared" si="29"/>
        <v>#N/A</v>
      </c>
      <c r="Q214">
        <f t="shared" si="30"/>
        <v>359.668</v>
      </c>
      <c r="R214" s="10" t="e">
        <f t="shared" si="31"/>
        <v>#N/A</v>
      </c>
      <c r="S214">
        <f t="shared" si="32"/>
        <v>359.668</v>
      </c>
    </row>
    <row r="215" spans="1:19" ht="12.75">
      <c r="A215" s="1">
        <v>32437</v>
      </c>
      <c r="B215">
        <v>361.708</v>
      </c>
      <c r="C215">
        <v>364.468</v>
      </c>
      <c r="D215" t="s">
        <v>80</v>
      </c>
      <c r="E215" t="s">
        <v>56</v>
      </c>
      <c r="F215" t="s">
        <v>81</v>
      </c>
      <c r="G215">
        <v>2.76</v>
      </c>
      <c r="H215">
        <v>0</v>
      </c>
      <c r="K215" t="s">
        <v>58</v>
      </c>
      <c r="L215" t="s">
        <v>82</v>
      </c>
      <c r="M215" t="s">
        <v>60</v>
      </c>
      <c r="O215" t="e">
        <f t="shared" si="28"/>
        <v>#N/A</v>
      </c>
      <c r="P215" t="e">
        <f t="shared" si="29"/>
        <v>#N/A</v>
      </c>
      <c r="Q215">
        <f t="shared" si="30"/>
        <v>361.708</v>
      </c>
      <c r="R215" s="10" t="e">
        <f t="shared" si="31"/>
        <v>#N/A</v>
      </c>
      <c r="S215">
        <f t="shared" si="32"/>
        <v>361.708</v>
      </c>
    </row>
    <row r="216" spans="1:19" ht="12.75">
      <c r="A216" s="1">
        <v>32485</v>
      </c>
      <c r="B216">
        <v>358.368</v>
      </c>
      <c r="C216">
        <v>364.468</v>
      </c>
      <c r="D216" t="s">
        <v>80</v>
      </c>
      <c r="E216" t="s">
        <v>56</v>
      </c>
      <c r="F216" t="s">
        <v>81</v>
      </c>
      <c r="G216">
        <v>6.1</v>
      </c>
      <c r="H216">
        <v>0</v>
      </c>
      <c r="K216" t="s">
        <v>58</v>
      </c>
      <c r="L216" t="s">
        <v>82</v>
      </c>
      <c r="M216" t="s">
        <v>60</v>
      </c>
      <c r="O216" t="e">
        <f t="shared" si="28"/>
        <v>#N/A</v>
      </c>
      <c r="P216" t="e">
        <f t="shared" si="29"/>
        <v>#N/A</v>
      </c>
      <c r="Q216">
        <f t="shared" si="30"/>
        <v>358.368</v>
      </c>
      <c r="R216" s="10" t="e">
        <f t="shared" si="31"/>
        <v>#N/A</v>
      </c>
      <c r="S216">
        <f t="shared" si="32"/>
        <v>358.368</v>
      </c>
    </row>
    <row r="217" spans="1:19" ht="12.75">
      <c r="A217" s="1">
        <v>32512</v>
      </c>
      <c r="B217">
        <v>361.318</v>
      </c>
      <c r="C217">
        <v>364.468</v>
      </c>
      <c r="D217" t="s">
        <v>80</v>
      </c>
      <c r="E217" t="s">
        <v>56</v>
      </c>
      <c r="F217" t="s">
        <v>81</v>
      </c>
      <c r="G217">
        <v>3.15</v>
      </c>
      <c r="H217">
        <v>0</v>
      </c>
      <c r="K217" t="s">
        <v>58</v>
      </c>
      <c r="L217" t="s">
        <v>82</v>
      </c>
      <c r="M217" t="s">
        <v>60</v>
      </c>
      <c r="O217" t="e">
        <f t="shared" si="28"/>
        <v>#N/A</v>
      </c>
      <c r="P217" t="e">
        <f t="shared" si="29"/>
        <v>#N/A</v>
      </c>
      <c r="Q217">
        <f t="shared" si="30"/>
        <v>361.318</v>
      </c>
      <c r="R217" s="10" t="e">
        <f t="shared" si="31"/>
        <v>#N/A</v>
      </c>
      <c r="S217">
        <f t="shared" si="32"/>
        <v>361.318</v>
      </c>
    </row>
    <row r="218" spans="1:19" ht="12.75">
      <c r="A218" s="1">
        <v>32531</v>
      </c>
      <c r="B218">
        <v>361.288</v>
      </c>
      <c r="C218">
        <v>364.468</v>
      </c>
      <c r="D218" t="s">
        <v>80</v>
      </c>
      <c r="E218" t="s">
        <v>56</v>
      </c>
      <c r="F218" t="s">
        <v>81</v>
      </c>
      <c r="G218">
        <v>3.18</v>
      </c>
      <c r="H218">
        <v>0</v>
      </c>
      <c r="K218" t="s">
        <v>58</v>
      </c>
      <c r="L218" t="s">
        <v>82</v>
      </c>
      <c r="M218" t="s">
        <v>60</v>
      </c>
      <c r="O218" t="e">
        <f t="shared" si="28"/>
        <v>#N/A</v>
      </c>
      <c r="P218" t="e">
        <f t="shared" si="29"/>
        <v>#N/A</v>
      </c>
      <c r="Q218">
        <f t="shared" si="30"/>
        <v>361.288</v>
      </c>
      <c r="R218" s="10" t="e">
        <f t="shared" si="31"/>
        <v>#N/A</v>
      </c>
      <c r="S218">
        <f t="shared" si="32"/>
        <v>361.288</v>
      </c>
    </row>
    <row r="219" spans="1:19" ht="12.75">
      <c r="A219" s="1">
        <v>32553</v>
      </c>
      <c r="B219">
        <v>361.368</v>
      </c>
      <c r="C219">
        <v>364.468</v>
      </c>
      <c r="D219" t="s">
        <v>80</v>
      </c>
      <c r="E219" t="s">
        <v>56</v>
      </c>
      <c r="F219" t="s">
        <v>81</v>
      </c>
      <c r="G219">
        <v>3.1</v>
      </c>
      <c r="H219">
        <v>0</v>
      </c>
      <c r="K219" t="s">
        <v>58</v>
      </c>
      <c r="L219" t="s">
        <v>82</v>
      </c>
      <c r="M219" t="s">
        <v>60</v>
      </c>
      <c r="O219" t="e">
        <f t="shared" si="28"/>
        <v>#N/A</v>
      </c>
      <c r="P219" t="e">
        <f t="shared" si="29"/>
        <v>#N/A</v>
      </c>
      <c r="Q219">
        <f t="shared" si="30"/>
        <v>361.368</v>
      </c>
      <c r="R219" s="10" t="e">
        <f t="shared" si="31"/>
        <v>#N/A</v>
      </c>
      <c r="S219">
        <f t="shared" si="32"/>
        <v>361.368</v>
      </c>
    </row>
    <row r="220" spans="1:19" ht="12.75">
      <c r="A220" s="1">
        <v>32554</v>
      </c>
      <c r="B220">
        <v>361.388</v>
      </c>
      <c r="C220">
        <v>364.468</v>
      </c>
      <c r="D220" t="s">
        <v>80</v>
      </c>
      <c r="E220" t="s">
        <v>56</v>
      </c>
      <c r="F220" t="s">
        <v>81</v>
      </c>
      <c r="G220">
        <v>3.08</v>
      </c>
      <c r="H220">
        <v>0</v>
      </c>
      <c r="K220" t="s">
        <v>58</v>
      </c>
      <c r="L220" t="s">
        <v>82</v>
      </c>
      <c r="M220" t="s">
        <v>60</v>
      </c>
      <c r="O220" t="e">
        <f t="shared" si="28"/>
        <v>#N/A</v>
      </c>
      <c r="P220" t="e">
        <f t="shared" si="29"/>
        <v>#N/A</v>
      </c>
      <c r="Q220">
        <f t="shared" si="30"/>
        <v>361.388</v>
      </c>
      <c r="R220" s="10" t="e">
        <f t="shared" si="31"/>
        <v>#N/A</v>
      </c>
      <c r="S220">
        <f t="shared" si="32"/>
        <v>361.388</v>
      </c>
    </row>
    <row r="221" spans="1:19" ht="12.75">
      <c r="A221" s="1">
        <v>32568</v>
      </c>
      <c r="B221">
        <v>361.308</v>
      </c>
      <c r="C221">
        <v>364.468</v>
      </c>
      <c r="D221" t="s">
        <v>80</v>
      </c>
      <c r="E221" t="s">
        <v>56</v>
      </c>
      <c r="F221" t="s">
        <v>81</v>
      </c>
      <c r="G221">
        <v>3.16</v>
      </c>
      <c r="H221">
        <v>0</v>
      </c>
      <c r="K221" t="s">
        <v>58</v>
      </c>
      <c r="L221" t="s">
        <v>82</v>
      </c>
      <c r="M221" t="s">
        <v>60</v>
      </c>
      <c r="O221" t="e">
        <f t="shared" si="28"/>
        <v>#N/A</v>
      </c>
      <c r="P221" t="e">
        <f t="shared" si="29"/>
        <v>#N/A</v>
      </c>
      <c r="Q221">
        <f t="shared" si="30"/>
        <v>361.308</v>
      </c>
      <c r="R221" s="10" t="e">
        <f t="shared" si="31"/>
        <v>#N/A</v>
      </c>
      <c r="S221">
        <f t="shared" si="32"/>
        <v>361.308</v>
      </c>
    </row>
    <row r="222" spans="1:19" ht="12.75">
      <c r="A222" s="1">
        <v>32585</v>
      </c>
      <c r="B222">
        <v>361.218</v>
      </c>
      <c r="C222">
        <v>364.468</v>
      </c>
      <c r="D222" t="s">
        <v>80</v>
      </c>
      <c r="E222" t="s">
        <v>56</v>
      </c>
      <c r="F222" t="s">
        <v>81</v>
      </c>
      <c r="G222">
        <v>3.25</v>
      </c>
      <c r="H222">
        <v>0</v>
      </c>
      <c r="K222" t="s">
        <v>58</v>
      </c>
      <c r="L222" t="s">
        <v>82</v>
      </c>
      <c r="M222" t="s">
        <v>60</v>
      </c>
      <c r="O222" t="e">
        <f t="shared" si="28"/>
        <v>#N/A</v>
      </c>
      <c r="P222" t="e">
        <f t="shared" si="29"/>
        <v>#N/A</v>
      </c>
      <c r="Q222">
        <f t="shared" si="30"/>
        <v>361.218</v>
      </c>
      <c r="R222" s="10" t="e">
        <f t="shared" si="31"/>
        <v>#N/A</v>
      </c>
      <c r="S222">
        <f t="shared" si="32"/>
        <v>361.218</v>
      </c>
    </row>
    <row r="223" spans="1:19" ht="12.75">
      <c r="A223" s="1">
        <v>32596</v>
      </c>
      <c r="B223">
        <v>361.298</v>
      </c>
      <c r="C223">
        <v>364.468</v>
      </c>
      <c r="D223" t="s">
        <v>80</v>
      </c>
      <c r="E223" t="s">
        <v>56</v>
      </c>
      <c r="F223" t="s">
        <v>81</v>
      </c>
      <c r="G223">
        <v>3.17</v>
      </c>
      <c r="H223">
        <v>0</v>
      </c>
      <c r="K223" t="s">
        <v>58</v>
      </c>
      <c r="L223" t="s">
        <v>82</v>
      </c>
      <c r="M223" t="s">
        <v>60</v>
      </c>
      <c r="O223" t="e">
        <f t="shared" si="28"/>
        <v>#N/A</v>
      </c>
      <c r="P223" t="e">
        <f t="shared" si="29"/>
        <v>#N/A</v>
      </c>
      <c r="Q223">
        <f t="shared" si="30"/>
        <v>361.298</v>
      </c>
      <c r="R223" s="10" t="e">
        <f t="shared" si="31"/>
        <v>#N/A</v>
      </c>
      <c r="S223">
        <f t="shared" si="32"/>
        <v>361.298</v>
      </c>
    </row>
    <row r="224" spans="1:19" ht="12.75">
      <c r="A224" s="1">
        <v>32613</v>
      </c>
      <c r="B224">
        <v>361.528</v>
      </c>
      <c r="C224">
        <v>364.468</v>
      </c>
      <c r="D224" t="s">
        <v>80</v>
      </c>
      <c r="E224" t="s">
        <v>56</v>
      </c>
      <c r="F224" t="s">
        <v>81</v>
      </c>
      <c r="G224">
        <v>2.94</v>
      </c>
      <c r="H224">
        <v>0</v>
      </c>
      <c r="K224" t="s">
        <v>58</v>
      </c>
      <c r="L224" t="s">
        <v>82</v>
      </c>
      <c r="M224" t="s">
        <v>60</v>
      </c>
      <c r="O224" t="e">
        <f t="shared" si="28"/>
        <v>#N/A</v>
      </c>
      <c r="P224" t="e">
        <f t="shared" si="29"/>
        <v>#N/A</v>
      </c>
      <c r="Q224">
        <f t="shared" si="30"/>
        <v>361.528</v>
      </c>
      <c r="R224" s="10" t="e">
        <f t="shared" si="31"/>
        <v>#N/A</v>
      </c>
      <c r="S224">
        <f t="shared" si="32"/>
        <v>361.528</v>
      </c>
    </row>
    <row r="225" spans="1:19" ht="12.75">
      <c r="A225" s="1">
        <v>32625</v>
      </c>
      <c r="B225">
        <v>361.488</v>
      </c>
      <c r="C225">
        <v>364.468</v>
      </c>
      <c r="D225" t="s">
        <v>80</v>
      </c>
      <c r="E225" t="s">
        <v>56</v>
      </c>
      <c r="F225" t="s">
        <v>81</v>
      </c>
      <c r="G225">
        <v>2.98</v>
      </c>
      <c r="H225">
        <v>0</v>
      </c>
      <c r="K225" t="s">
        <v>58</v>
      </c>
      <c r="L225" t="s">
        <v>82</v>
      </c>
      <c r="M225" t="s">
        <v>60</v>
      </c>
      <c r="O225" t="e">
        <f t="shared" si="28"/>
        <v>#N/A</v>
      </c>
      <c r="P225" t="e">
        <f t="shared" si="29"/>
        <v>#N/A</v>
      </c>
      <c r="Q225">
        <f t="shared" si="30"/>
        <v>361.488</v>
      </c>
      <c r="R225" s="10" t="e">
        <f t="shared" si="31"/>
        <v>#N/A</v>
      </c>
      <c r="S225">
        <f t="shared" si="32"/>
        <v>361.488</v>
      </c>
    </row>
    <row r="226" spans="1:19" ht="12.75">
      <c r="A226" s="1">
        <v>32645</v>
      </c>
      <c r="B226">
        <v>361.678</v>
      </c>
      <c r="C226">
        <v>364.468</v>
      </c>
      <c r="D226" t="s">
        <v>80</v>
      </c>
      <c r="E226" t="s">
        <v>56</v>
      </c>
      <c r="F226" t="s">
        <v>81</v>
      </c>
      <c r="G226">
        <v>2.79</v>
      </c>
      <c r="H226">
        <v>0</v>
      </c>
      <c r="K226" t="s">
        <v>58</v>
      </c>
      <c r="L226" t="s">
        <v>82</v>
      </c>
      <c r="M226" t="s">
        <v>60</v>
      </c>
      <c r="O226" t="e">
        <f t="shared" si="28"/>
        <v>#N/A</v>
      </c>
      <c r="P226" t="e">
        <f t="shared" si="29"/>
        <v>#N/A</v>
      </c>
      <c r="Q226">
        <f t="shared" si="30"/>
        <v>361.678</v>
      </c>
      <c r="R226" s="10" t="e">
        <f t="shared" si="31"/>
        <v>#N/A</v>
      </c>
      <c r="S226">
        <f t="shared" si="32"/>
        <v>361.678</v>
      </c>
    </row>
    <row r="227" spans="1:19" ht="12.75">
      <c r="A227" s="1">
        <v>32660</v>
      </c>
      <c r="B227">
        <v>361.768</v>
      </c>
      <c r="C227">
        <v>364.468</v>
      </c>
      <c r="D227" t="s">
        <v>80</v>
      </c>
      <c r="E227" t="s">
        <v>56</v>
      </c>
      <c r="F227" t="s">
        <v>81</v>
      </c>
      <c r="G227">
        <v>2.7</v>
      </c>
      <c r="H227">
        <v>0</v>
      </c>
      <c r="K227" t="s">
        <v>58</v>
      </c>
      <c r="L227" t="s">
        <v>82</v>
      </c>
      <c r="M227" t="s">
        <v>60</v>
      </c>
      <c r="O227" t="e">
        <f t="shared" si="28"/>
        <v>#N/A</v>
      </c>
      <c r="P227" t="e">
        <f t="shared" si="29"/>
        <v>#N/A</v>
      </c>
      <c r="Q227">
        <f t="shared" si="30"/>
        <v>361.768</v>
      </c>
      <c r="R227" s="10" t="e">
        <f t="shared" si="31"/>
        <v>#N/A</v>
      </c>
      <c r="S227">
        <f t="shared" si="32"/>
        <v>361.768</v>
      </c>
    </row>
    <row r="228" spans="1:19" ht="12.75">
      <c r="A228" s="1">
        <v>32674</v>
      </c>
      <c r="B228">
        <v>361.748</v>
      </c>
      <c r="C228">
        <v>364.468</v>
      </c>
      <c r="D228" t="s">
        <v>80</v>
      </c>
      <c r="E228" t="s">
        <v>56</v>
      </c>
      <c r="F228" t="s">
        <v>81</v>
      </c>
      <c r="G228">
        <v>2.72</v>
      </c>
      <c r="H228">
        <v>0</v>
      </c>
      <c r="K228" t="s">
        <v>58</v>
      </c>
      <c r="L228" t="s">
        <v>82</v>
      </c>
      <c r="M228" t="s">
        <v>60</v>
      </c>
      <c r="O228" t="e">
        <f t="shared" si="28"/>
        <v>#N/A</v>
      </c>
      <c r="P228" t="e">
        <f t="shared" si="29"/>
        <v>#N/A</v>
      </c>
      <c r="Q228">
        <f t="shared" si="30"/>
        <v>361.748</v>
      </c>
      <c r="R228" s="10" t="e">
        <f t="shared" si="31"/>
        <v>#N/A</v>
      </c>
      <c r="S228">
        <f t="shared" si="32"/>
        <v>361.748</v>
      </c>
    </row>
    <row r="229" spans="1:19" ht="12.75">
      <c r="A229" s="1">
        <v>32692</v>
      </c>
      <c r="B229">
        <v>361.878</v>
      </c>
      <c r="C229">
        <v>364.468</v>
      </c>
      <c r="D229" t="s">
        <v>80</v>
      </c>
      <c r="E229" t="s">
        <v>56</v>
      </c>
      <c r="F229" t="s">
        <v>81</v>
      </c>
      <c r="G229">
        <v>2.59</v>
      </c>
      <c r="H229">
        <v>0</v>
      </c>
      <c r="K229" t="s">
        <v>58</v>
      </c>
      <c r="L229" t="s">
        <v>82</v>
      </c>
      <c r="M229" t="s">
        <v>60</v>
      </c>
      <c r="O229" t="e">
        <f t="shared" si="28"/>
        <v>#N/A</v>
      </c>
      <c r="P229" t="e">
        <f t="shared" si="29"/>
        <v>#N/A</v>
      </c>
      <c r="Q229">
        <f t="shared" si="30"/>
        <v>361.878</v>
      </c>
      <c r="R229" s="10" t="e">
        <f t="shared" si="31"/>
        <v>#N/A</v>
      </c>
      <c r="S229">
        <f t="shared" si="32"/>
        <v>361.878</v>
      </c>
    </row>
    <row r="230" spans="1:19" ht="12.75">
      <c r="A230" s="1">
        <v>32707</v>
      </c>
      <c r="B230">
        <v>361.818</v>
      </c>
      <c r="C230">
        <v>364.468</v>
      </c>
      <c r="D230" t="s">
        <v>80</v>
      </c>
      <c r="E230" t="s">
        <v>56</v>
      </c>
      <c r="F230" t="s">
        <v>81</v>
      </c>
      <c r="G230">
        <v>2.65</v>
      </c>
      <c r="H230">
        <v>0</v>
      </c>
      <c r="K230" t="s">
        <v>58</v>
      </c>
      <c r="L230" t="s">
        <v>82</v>
      </c>
      <c r="M230" t="s">
        <v>60</v>
      </c>
      <c r="O230" t="e">
        <f t="shared" si="28"/>
        <v>#N/A</v>
      </c>
      <c r="P230" t="e">
        <f t="shared" si="29"/>
        <v>#N/A</v>
      </c>
      <c r="Q230">
        <f t="shared" si="30"/>
        <v>361.818</v>
      </c>
      <c r="R230" s="10" t="e">
        <f t="shared" si="31"/>
        <v>#N/A</v>
      </c>
      <c r="S230">
        <f t="shared" si="32"/>
        <v>361.818</v>
      </c>
    </row>
    <row r="231" spans="1:19" ht="12.75">
      <c r="A231" s="1">
        <v>32720</v>
      </c>
      <c r="B231">
        <v>361.938</v>
      </c>
      <c r="C231">
        <v>364.468</v>
      </c>
      <c r="D231" t="s">
        <v>80</v>
      </c>
      <c r="E231" t="s">
        <v>56</v>
      </c>
      <c r="F231" t="s">
        <v>81</v>
      </c>
      <c r="G231">
        <v>2.53</v>
      </c>
      <c r="H231">
        <v>0</v>
      </c>
      <c r="K231" t="s">
        <v>58</v>
      </c>
      <c r="L231" t="s">
        <v>82</v>
      </c>
      <c r="M231" t="s">
        <v>60</v>
      </c>
      <c r="O231" t="e">
        <f t="shared" si="28"/>
        <v>#N/A</v>
      </c>
      <c r="P231" t="e">
        <f t="shared" si="29"/>
        <v>#N/A</v>
      </c>
      <c r="Q231">
        <f t="shared" si="30"/>
        <v>361.938</v>
      </c>
      <c r="R231" s="10" t="e">
        <f t="shared" si="31"/>
        <v>#N/A</v>
      </c>
      <c r="S231">
        <f t="shared" si="32"/>
        <v>361.938</v>
      </c>
    </row>
    <row r="232" spans="1:19" ht="12.75">
      <c r="A232" s="1">
        <v>32741</v>
      </c>
      <c r="B232">
        <v>362.008</v>
      </c>
      <c r="C232">
        <v>364.468</v>
      </c>
      <c r="D232" t="s">
        <v>80</v>
      </c>
      <c r="E232" t="s">
        <v>56</v>
      </c>
      <c r="F232" t="s">
        <v>81</v>
      </c>
      <c r="G232">
        <v>2.46</v>
      </c>
      <c r="H232">
        <v>0</v>
      </c>
      <c r="K232" t="s">
        <v>58</v>
      </c>
      <c r="L232" t="s">
        <v>82</v>
      </c>
      <c r="M232" t="s">
        <v>60</v>
      </c>
      <c r="O232" t="e">
        <f t="shared" si="28"/>
        <v>#N/A</v>
      </c>
      <c r="P232" t="e">
        <f t="shared" si="29"/>
        <v>#N/A</v>
      </c>
      <c r="Q232">
        <f t="shared" si="30"/>
        <v>362.008</v>
      </c>
      <c r="R232" s="10" t="e">
        <f t="shared" si="31"/>
        <v>#N/A</v>
      </c>
      <c r="S232">
        <f t="shared" si="32"/>
        <v>362.008</v>
      </c>
    </row>
    <row r="233" spans="1:19" ht="12.75">
      <c r="A233" s="1">
        <v>32756</v>
      </c>
      <c r="B233">
        <v>362.018</v>
      </c>
      <c r="C233">
        <v>364.468</v>
      </c>
      <c r="D233" t="s">
        <v>80</v>
      </c>
      <c r="E233" t="s">
        <v>56</v>
      </c>
      <c r="F233" t="s">
        <v>81</v>
      </c>
      <c r="G233">
        <v>2.45</v>
      </c>
      <c r="H233">
        <v>0</v>
      </c>
      <c r="K233" t="s">
        <v>58</v>
      </c>
      <c r="L233" t="s">
        <v>82</v>
      </c>
      <c r="M233" t="s">
        <v>60</v>
      </c>
      <c r="O233" t="e">
        <f t="shared" si="28"/>
        <v>#N/A</v>
      </c>
      <c r="P233" t="e">
        <f t="shared" si="29"/>
        <v>#N/A</v>
      </c>
      <c r="Q233">
        <f t="shared" si="30"/>
        <v>362.018</v>
      </c>
      <c r="R233" s="10" t="e">
        <f t="shared" si="31"/>
        <v>#N/A</v>
      </c>
      <c r="S233">
        <f t="shared" si="32"/>
        <v>362.018</v>
      </c>
    </row>
    <row r="234" spans="1:19" ht="12.75">
      <c r="A234" s="1">
        <v>32783</v>
      </c>
      <c r="B234">
        <v>361.968</v>
      </c>
      <c r="C234">
        <v>364.468</v>
      </c>
      <c r="D234" t="s">
        <v>80</v>
      </c>
      <c r="E234" t="s">
        <v>56</v>
      </c>
      <c r="F234" t="s">
        <v>81</v>
      </c>
      <c r="G234">
        <v>2.5</v>
      </c>
      <c r="H234">
        <v>0</v>
      </c>
      <c r="K234" t="s">
        <v>58</v>
      </c>
      <c r="L234" t="s">
        <v>82</v>
      </c>
      <c r="M234" t="s">
        <v>60</v>
      </c>
      <c r="O234" t="e">
        <f t="shared" si="28"/>
        <v>#N/A</v>
      </c>
      <c r="P234" t="e">
        <f t="shared" si="29"/>
        <v>#N/A</v>
      </c>
      <c r="Q234">
        <f t="shared" si="30"/>
        <v>361.968</v>
      </c>
      <c r="R234" s="10" t="e">
        <f t="shared" si="31"/>
        <v>#N/A</v>
      </c>
      <c r="S234">
        <f t="shared" si="32"/>
        <v>361.968</v>
      </c>
    </row>
    <row r="235" spans="1:19" ht="12.75">
      <c r="A235" s="1">
        <v>32805</v>
      </c>
      <c r="B235">
        <v>361.538</v>
      </c>
      <c r="C235">
        <v>364.468</v>
      </c>
      <c r="D235" t="s">
        <v>80</v>
      </c>
      <c r="E235" t="s">
        <v>56</v>
      </c>
      <c r="F235" t="s">
        <v>81</v>
      </c>
      <c r="G235">
        <v>2.93</v>
      </c>
      <c r="H235">
        <v>0</v>
      </c>
      <c r="K235" t="s">
        <v>58</v>
      </c>
      <c r="L235" t="s">
        <v>82</v>
      </c>
      <c r="M235" t="s">
        <v>60</v>
      </c>
      <c r="O235" t="e">
        <f t="shared" si="28"/>
        <v>#N/A</v>
      </c>
      <c r="P235" t="e">
        <f t="shared" si="29"/>
        <v>#N/A</v>
      </c>
      <c r="Q235">
        <f t="shared" si="30"/>
        <v>361.538</v>
      </c>
      <c r="R235" s="10" t="e">
        <f t="shared" si="31"/>
        <v>#N/A</v>
      </c>
      <c r="S235">
        <f t="shared" si="32"/>
        <v>361.538</v>
      </c>
    </row>
    <row r="236" spans="1:19" ht="12.75">
      <c r="A236" s="1">
        <v>32826</v>
      </c>
      <c r="B236">
        <v>361.378</v>
      </c>
      <c r="C236">
        <v>364.468</v>
      </c>
      <c r="D236" t="s">
        <v>80</v>
      </c>
      <c r="E236" t="s">
        <v>56</v>
      </c>
      <c r="F236" t="s">
        <v>81</v>
      </c>
      <c r="G236">
        <v>3.09</v>
      </c>
      <c r="H236">
        <v>0</v>
      </c>
      <c r="K236" t="s">
        <v>58</v>
      </c>
      <c r="L236" t="s">
        <v>82</v>
      </c>
      <c r="M236" t="s">
        <v>60</v>
      </c>
      <c r="O236" t="e">
        <f t="shared" si="28"/>
        <v>#N/A</v>
      </c>
      <c r="P236" t="e">
        <f t="shared" si="29"/>
        <v>#N/A</v>
      </c>
      <c r="Q236">
        <f t="shared" si="30"/>
        <v>361.378</v>
      </c>
      <c r="R236" s="10" t="e">
        <f t="shared" si="31"/>
        <v>#N/A</v>
      </c>
      <c r="S236">
        <f t="shared" si="32"/>
        <v>361.378</v>
      </c>
    </row>
    <row r="237" spans="1:19" ht="12.75">
      <c r="A237" s="1">
        <v>32853</v>
      </c>
      <c r="B237">
        <v>361.128</v>
      </c>
      <c r="C237">
        <v>364.468</v>
      </c>
      <c r="D237" t="s">
        <v>80</v>
      </c>
      <c r="E237" t="s">
        <v>56</v>
      </c>
      <c r="F237" t="s">
        <v>81</v>
      </c>
      <c r="G237">
        <v>3.34</v>
      </c>
      <c r="H237">
        <v>0</v>
      </c>
      <c r="K237" t="s">
        <v>58</v>
      </c>
      <c r="L237" t="s">
        <v>82</v>
      </c>
      <c r="M237" t="s">
        <v>60</v>
      </c>
      <c r="O237" t="e">
        <f t="shared" si="28"/>
        <v>#N/A</v>
      </c>
      <c r="P237" t="e">
        <f t="shared" si="29"/>
        <v>#N/A</v>
      </c>
      <c r="Q237">
        <f t="shared" si="30"/>
        <v>361.128</v>
      </c>
      <c r="R237" s="10" t="e">
        <f t="shared" si="31"/>
        <v>#N/A</v>
      </c>
      <c r="S237">
        <f t="shared" si="32"/>
        <v>361.128</v>
      </c>
    </row>
    <row r="238" spans="1:19" ht="12.75">
      <c r="A238" s="1">
        <v>32876</v>
      </c>
      <c r="B238">
        <v>361.078</v>
      </c>
      <c r="C238">
        <v>364.468</v>
      </c>
      <c r="D238" t="s">
        <v>80</v>
      </c>
      <c r="E238" t="s">
        <v>56</v>
      </c>
      <c r="F238" t="s">
        <v>81</v>
      </c>
      <c r="G238">
        <v>3.39</v>
      </c>
      <c r="H238">
        <v>0</v>
      </c>
      <c r="K238" t="s">
        <v>58</v>
      </c>
      <c r="L238" t="s">
        <v>82</v>
      </c>
      <c r="M238" t="s">
        <v>60</v>
      </c>
      <c r="O238" t="e">
        <f t="shared" si="28"/>
        <v>#N/A</v>
      </c>
      <c r="P238" t="e">
        <f t="shared" si="29"/>
        <v>#N/A</v>
      </c>
      <c r="Q238">
        <f t="shared" si="30"/>
        <v>361.078</v>
      </c>
      <c r="R238" s="10" t="e">
        <f t="shared" si="31"/>
        <v>#N/A</v>
      </c>
      <c r="S238">
        <f t="shared" si="32"/>
        <v>361.078</v>
      </c>
    </row>
    <row r="239" spans="1:19" ht="12.75">
      <c r="A239" s="1">
        <v>32897</v>
      </c>
      <c r="B239">
        <v>361.088</v>
      </c>
      <c r="C239">
        <v>364.468</v>
      </c>
      <c r="D239" t="s">
        <v>80</v>
      </c>
      <c r="E239" t="s">
        <v>56</v>
      </c>
      <c r="F239" t="s">
        <v>81</v>
      </c>
      <c r="G239">
        <v>3.38</v>
      </c>
      <c r="H239">
        <v>0</v>
      </c>
      <c r="K239" t="s">
        <v>58</v>
      </c>
      <c r="L239" t="s">
        <v>82</v>
      </c>
      <c r="M239" t="s">
        <v>60</v>
      </c>
      <c r="O239" t="e">
        <f t="shared" si="28"/>
        <v>#N/A</v>
      </c>
      <c r="P239" t="e">
        <f t="shared" si="29"/>
        <v>#N/A</v>
      </c>
      <c r="Q239">
        <f t="shared" si="30"/>
        <v>361.088</v>
      </c>
      <c r="R239" s="10" t="e">
        <f t="shared" si="31"/>
        <v>#N/A</v>
      </c>
      <c r="S239">
        <f t="shared" si="32"/>
        <v>361.088</v>
      </c>
    </row>
    <row r="240" spans="1:19" ht="12.75">
      <c r="A240" s="1">
        <v>32919</v>
      </c>
      <c r="B240">
        <v>360.978</v>
      </c>
      <c r="C240">
        <v>364.468</v>
      </c>
      <c r="D240" t="s">
        <v>80</v>
      </c>
      <c r="E240" t="s">
        <v>56</v>
      </c>
      <c r="F240" t="s">
        <v>81</v>
      </c>
      <c r="G240">
        <v>3.49</v>
      </c>
      <c r="H240">
        <v>0</v>
      </c>
      <c r="K240" t="s">
        <v>58</v>
      </c>
      <c r="L240" t="s">
        <v>82</v>
      </c>
      <c r="M240" t="s">
        <v>60</v>
      </c>
      <c r="O240" t="e">
        <f t="shared" si="28"/>
        <v>#N/A</v>
      </c>
      <c r="P240" t="e">
        <f t="shared" si="29"/>
        <v>#N/A</v>
      </c>
      <c r="Q240">
        <f t="shared" si="30"/>
        <v>360.978</v>
      </c>
      <c r="R240" s="10" t="e">
        <f t="shared" si="31"/>
        <v>#N/A</v>
      </c>
      <c r="S240">
        <f t="shared" si="32"/>
        <v>360.978</v>
      </c>
    </row>
    <row r="241" spans="1:19" ht="12.75">
      <c r="A241" s="1">
        <v>32939</v>
      </c>
      <c r="B241">
        <v>361.018</v>
      </c>
      <c r="C241">
        <v>364.468</v>
      </c>
      <c r="D241" t="s">
        <v>80</v>
      </c>
      <c r="E241" t="s">
        <v>56</v>
      </c>
      <c r="F241" t="s">
        <v>81</v>
      </c>
      <c r="G241">
        <v>3.45</v>
      </c>
      <c r="H241">
        <v>0</v>
      </c>
      <c r="K241" t="s">
        <v>58</v>
      </c>
      <c r="L241" t="s">
        <v>82</v>
      </c>
      <c r="M241" t="s">
        <v>60</v>
      </c>
      <c r="O241" t="e">
        <f t="shared" si="28"/>
        <v>#N/A</v>
      </c>
      <c r="P241" t="e">
        <f t="shared" si="29"/>
        <v>#N/A</v>
      </c>
      <c r="Q241">
        <f t="shared" si="30"/>
        <v>361.018</v>
      </c>
      <c r="R241" s="10" t="e">
        <f t="shared" si="31"/>
        <v>#N/A</v>
      </c>
      <c r="S241">
        <f t="shared" si="32"/>
        <v>361.018</v>
      </c>
    </row>
    <row r="242" spans="1:19" ht="12.75">
      <c r="A242" s="1">
        <v>32960</v>
      </c>
      <c r="B242">
        <v>361.078</v>
      </c>
      <c r="C242">
        <v>364.468</v>
      </c>
      <c r="D242" t="s">
        <v>80</v>
      </c>
      <c r="E242" t="s">
        <v>56</v>
      </c>
      <c r="F242" t="s">
        <v>81</v>
      </c>
      <c r="G242">
        <v>3.39</v>
      </c>
      <c r="H242">
        <v>0</v>
      </c>
      <c r="K242" t="s">
        <v>58</v>
      </c>
      <c r="L242" t="s">
        <v>82</v>
      </c>
      <c r="M242" t="s">
        <v>60</v>
      </c>
      <c r="O242" t="e">
        <f t="shared" si="28"/>
        <v>#N/A</v>
      </c>
      <c r="P242" t="e">
        <f t="shared" si="29"/>
        <v>#N/A</v>
      </c>
      <c r="Q242">
        <f t="shared" si="30"/>
        <v>361.078</v>
      </c>
      <c r="R242" s="10" t="e">
        <f t="shared" si="31"/>
        <v>#N/A</v>
      </c>
      <c r="S242">
        <f t="shared" si="32"/>
        <v>361.078</v>
      </c>
    </row>
    <row r="243" spans="1:19" ht="12.75">
      <c r="A243" s="1">
        <v>32981</v>
      </c>
      <c r="B243">
        <v>361.068</v>
      </c>
      <c r="C243">
        <v>364.468</v>
      </c>
      <c r="D243" t="s">
        <v>80</v>
      </c>
      <c r="E243" t="s">
        <v>56</v>
      </c>
      <c r="F243" t="s">
        <v>81</v>
      </c>
      <c r="G243">
        <v>3.4</v>
      </c>
      <c r="H243">
        <v>0</v>
      </c>
      <c r="K243" t="s">
        <v>58</v>
      </c>
      <c r="L243" t="s">
        <v>82</v>
      </c>
      <c r="M243" t="s">
        <v>60</v>
      </c>
      <c r="O243" t="e">
        <f t="shared" si="28"/>
        <v>#N/A</v>
      </c>
      <c r="P243" t="e">
        <f t="shared" si="29"/>
        <v>#N/A</v>
      </c>
      <c r="Q243">
        <f t="shared" si="30"/>
        <v>361.068</v>
      </c>
      <c r="R243" s="10" t="e">
        <f t="shared" si="31"/>
        <v>#N/A</v>
      </c>
      <c r="S243">
        <f t="shared" si="32"/>
        <v>361.068</v>
      </c>
    </row>
    <row r="244" spans="1:19" ht="12.75">
      <c r="A244" s="1">
        <v>33003</v>
      </c>
      <c r="B244">
        <v>361.058</v>
      </c>
      <c r="C244">
        <v>364.468</v>
      </c>
      <c r="D244" t="s">
        <v>80</v>
      </c>
      <c r="E244" t="s">
        <v>56</v>
      </c>
      <c r="F244" t="s">
        <v>81</v>
      </c>
      <c r="G244">
        <v>3.41</v>
      </c>
      <c r="H244">
        <v>0</v>
      </c>
      <c r="K244" t="s">
        <v>58</v>
      </c>
      <c r="L244" t="s">
        <v>82</v>
      </c>
      <c r="M244" t="s">
        <v>60</v>
      </c>
      <c r="O244" t="e">
        <f t="shared" si="28"/>
        <v>#N/A</v>
      </c>
      <c r="P244" t="e">
        <f t="shared" si="29"/>
        <v>#N/A</v>
      </c>
      <c r="Q244">
        <f t="shared" si="30"/>
        <v>361.058</v>
      </c>
      <c r="R244" s="10" t="e">
        <f t="shared" si="31"/>
        <v>#N/A</v>
      </c>
      <c r="S244">
        <f t="shared" si="32"/>
        <v>361.058</v>
      </c>
    </row>
    <row r="245" spans="1:19" ht="12.75">
      <c r="A245" s="1">
        <v>33034</v>
      </c>
      <c r="B245">
        <v>360.968</v>
      </c>
      <c r="C245">
        <v>364.468</v>
      </c>
      <c r="D245" t="s">
        <v>80</v>
      </c>
      <c r="E245" t="s">
        <v>56</v>
      </c>
      <c r="F245" t="s">
        <v>81</v>
      </c>
      <c r="G245">
        <v>3.5</v>
      </c>
      <c r="H245">
        <v>0</v>
      </c>
      <c r="K245" t="s">
        <v>58</v>
      </c>
      <c r="L245" t="s">
        <v>82</v>
      </c>
      <c r="M245" t="s">
        <v>60</v>
      </c>
      <c r="O245" t="e">
        <f t="shared" si="28"/>
        <v>#N/A</v>
      </c>
      <c r="P245" t="e">
        <f t="shared" si="29"/>
        <v>#N/A</v>
      </c>
      <c r="Q245">
        <f t="shared" si="30"/>
        <v>360.968</v>
      </c>
      <c r="R245" s="10" t="e">
        <f t="shared" si="31"/>
        <v>#N/A</v>
      </c>
      <c r="S245">
        <f t="shared" si="32"/>
        <v>360.968</v>
      </c>
    </row>
    <row r="246" spans="1:19" ht="12.75">
      <c r="A246" s="1">
        <v>33049</v>
      </c>
      <c r="B246">
        <v>361.218</v>
      </c>
      <c r="C246">
        <v>364.468</v>
      </c>
      <c r="D246" t="s">
        <v>80</v>
      </c>
      <c r="E246" t="s">
        <v>56</v>
      </c>
      <c r="F246" t="s">
        <v>81</v>
      </c>
      <c r="G246">
        <v>3.25</v>
      </c>
      <c r="H246">
        <v>0</v>
      </c>
      <c r="K246" t="s">
        <v>58</v>
      </c>
      <c r="L246" t="s">
        <v>82</v>
      </c>
      <c r="M246" t="s">
        <v>60</v>
      </c>
      <c r="O246" t="e">
        <f t="shared" si="28"/>
        <v>#N/A</v>
      </c>
      <c r="P246" t="e">
        <f t="shared" si="29"/>
        <v>#N/A</v>
      </c>
      <c r="Q246">
        <f t="shared" si="30"/>
        <v>361.218</v>
      </c>
      <c r="R246" s="10" t="e">
        <f t="shared" si="31"/>
        <v>#N/A</v>
      </c>
      <c r="S246">
        <f t="shared" si="32"/>
        <v>361.218</v>
      </c>
    </row>
    <row r="247" spans="1:19" ht="12.75">
      <c r="A247" s="1">
        <v>33072</v>
      </c>
      <c r="B247">
        <v>361.028</v>
      </c>
      <c r="C247">
        <v>364.468</v>
      </c>
      <c r="D247" t="s">
        <v>80</v>
      </c>
      <c r="E247" t="s">
        <v>56</v>
      </c>
      <c r="F247" t="s">
        <v>81</v>
      </c>
      <c r="G247">
        <v>3.44</v>
      </c>
      <c r="H247">
        <v>0</v>
      </c>
      <c r="K247" t="s">
        <v>58</v>
      </c>
      <c r="L247" t="s">
        <v>82</v>
      </c>
      <c r="M247" t="s">
        <v>60</v>
      </c>
      <c r="O247" t="e">
        <f t="shared" si="28"/>
        <v>#N/A</v>
      </c>
      <c r="P247" t="e">
        <f t="shared" si="29"/>
        <v>#N/A</v>
      </c>
      <c r="Q247">
        <f t="shared" si="30"/>
        <v>361.028</v>
      </c>
      <c r="R247" s="10" t="e">
        <f t="shared" si="31"/>
        <v>#N/A</v>
      </c>
      <c r="S247">
        <f t="shared" si="32"/>
        <v>361.028</v>
      </c>
    </row>
    <row r="248" spans="1:19" ht="12.75">
      <c r="A248" s="1">
        <v>33097</v>
      </c>
      <c r="B248">
        <v>361.068</v>
      </c>
      <c r="C248">
        <v>364.468</v>
      </c>
      <c r="D248" t="s">
        <v>80</v>
      </c>
      <c r="E248" t="s">
        <v>56</v>
      </c>
      <c r="F248" t="s">
        <v>81</v>
      </c>
      <c r="G248">
        <v>3.4</v>
      </c>
      <c r="H248">
        <v>0</v>
      </c>
      <c r="K248" t="s">
        <v>58</v>
      </c>
      <c r="L248" t="s">
        <v>82</v>
      </c>
      <c r="M248" t="s">
        <v>60</v>
      </c>
      <c r="O248" t="e">
        <f t="shared" si="28"/>
        <v>#N/A</v>
      </c>
      <c r="P248" t="e">
        <f t="shared" si="29"/>
        <v>#N/A</v>
      </c>
      <c r="Q248">
        <f t="shared" si="30"/>
        <v>361.068</v>
      </c>
      <c r="R248" s="10" t="e">
        <f t="shared" si="31"/>
        <v>#N/A</v>
      </c>
      <c r="S248">
        <f t="shared" si="32"/>
        <v>361.068</v>
      </c>
    </row>
    <row r="249" spans="1:19" ht="12.75">
      <c r="A249" s="1">
        <v>33124</v>
      </c>
      <c r="B249">
        <v>361.128</v>
      </c>
      <c r="C249">
        <v>364.468</v>
      </c>
      <c r="D249" t="s">
        <v>80</v>
      </c>
      <c r="E249" t="s">
        <v>56</v>
      </c>
      <c r="F249" t="s">
        <v>81</v>
      </c>
      <c r="G249">
        <v>3.34</v>
      </c>
      <c r="H249">
        <v>0</v>
      </c>
      <c r="K249" t="s">
        <v>58</v>
      </c>
      <c r="L249" t="s">
        <v>82</v>
      </c>
      <c r="M249" t="s">
        <v>60</v>
      </c>
      <c r="O249" t="e">
        <f t="shared" si="28"/>
        <v>#N/A</v>
      </c>
      <c r="P249" t="e">
        <f t="shared" si="29"/>
        <v>#N/A</v>
      </c>
      <c r="Q249">
        <f t="shared" si="30"/>
        <v>361.128</v>
      </c>
      <c r="R249" s="10" t="e">
        <f t="shared" si="31"/>
        <v>#N/A</v>
      </c>
      <c r="S249">
        <f t="shared" si="32"/>
        <v>361.128</v>
      </c>
    </row>
    <row r="250" spans="1:19" ht="12.75">
      <c r="A250" s="1">
        <v>33155</v>
      </c>
      <c r="B250">
        <v>360.828</v>
      </c>
      <c r="C250">
        <v>364.468</v>
      </c>
      <c r="D250" t="s">
        <v>80</v>
      </c>
      <c r="E250" t="s">
        <v>56</v>
      </c>
      <c r="F250" t="s">
        <v>81</v>
      </c>
      <c r="G250">
        <v>3.64</v>
      </c>
      <c r="H250">
        <v>0</v>
      </c>
      <c r="K250" t="s">
        <v>58</v>
      </c>
      <c r="L250" t="s">
        <v>82</v>
      </c>
      <c r="M250" t="s">
        <v>60</v>
      </c>
      <c r="O250" t="e">
        <f t="shared" si="28"/>
        <v>#N/A</v>
      </c>
      <c r="P250" t="e">
        <f t="shared" si="29"/>
        <v>#N/A</v>
      </c>
      <c r="Q250">
        <f t="shared" si="30"/>
        <v>360.828</v>
      </c>
      <c r="R250" s="10" t="e">
        <f t="shared" si="31"/>
        <v>#N/A</v>
      </c>
      <c r="S250">
        <f t="shared" si="32"/>
        <v>360.828</v>
      </c>
    </row>
    <row r="251" spans="1:19" ht="12.75">
      <c r="A251" s="1">
        <v>33175</v>
      </c>
      <c r="B251">
        <v>360.688</v>
      </c>
      <c r="C251">
        <v>364.468</v>
      </c>
      <c r="D251" t="s">
        <v>80</v>
      </c>
      <c r="E251" t="s">
        <v>56</v>
      </c>
      <c r="F251" t="s">
        <v>81</v>
      </c>
      <c r="G251">
        <v>3.78</v>
      </c>
      <c r="H251">
        <v>0</v>
      </c>
      <c r="K251" t="s">
        <v>58</v>
      </c>
      <c r="L251" t="s">
        <v>82</v>
      </c>
      <c r="M251" t="s">
        <v>60</v>
      </c>
      <c r="O251" t="e">
        <f t="shared" si="28"/>
        <v>#N/A</v>
      </c>
      <c r="P251" t="e">
        <f t="shared" si="29"/>
        <v>#N/A</v>
      </c>
      <c r="Q251">
        <f t="shared" si="30"/>
        <v>360.688</v>
      </c>
      <c r="R251" s="10" t="e">
        <f t="shared" si="31"/>
        <v>#N/A</v>
      </c>
      <c r="S251">
        <f t="shared" si="32"/>
        <v>360.688</v>
      </c>
    </row>
    <row r="252" spans="1:19" ht="12.75">
      <c r="A252" s="1">
        <v>33205</v>
      </c>
      <c r="B252">
        <v>360.518</v>
      </c>
      <c r="C252">
        <v>364.468</v>
      </c>
      <c r="D252" t="s">
        <v>80</v>
      </c>
      <c r="E252" t="s">
        <v>56</v>
      </c>
      <c r="F252" t="s">
        <v>81</v>
      </c>
      <c r="G252">
        <v>3.95</v>
      </c>
      <c r="H252">
        <v>0</v>
      </c>
      <c r="K252" t="s">
        <v>58</v>
      </c>
      <c r="L252" t="s">
        <v>82</v>
      </c>
      <c r="M252" t="s">
        <v>60</v>
      </c>
      <c r="O252" t="e">
        <f t="shared" si="28"/>
        <v>#N/A</v>
      </c>
      <c r="P252" t="e">
        <f t="shared" si="29"/>
        <v>#N/A</v>
      </c>
      <c r="Q252">
        <f t="shared" si="30"/>
        <v>360.518</v>
      </c>
      <c r="R252" s="10" t="e">
        <f t="shared" si="31"/>
        <v>#N/A</v>
      </c>
      <c r="S252">
        <f t="shared" si="32"/>
        <v>360.518</v>
      </c>
    </row>
    <row r="253" spans="1:19" ht="12.75">
      <c r="A253" s="1">
        <v>33225</v>
      </c>
      <c r="B253">
        <v>360.388</v>
      </c>
      <c r="C253">
        <v>364.468</v>
      </c>
      <c r="D253" t="s">
        <v>80</v>
      </c>
      <c r="E253" t="s">
        <v>56</v>
      </c>
      <c r="F253" t="s">
        <v>81</v>
      </c>
      <c r="G253">
        <v>4.08</v>
      </c>
      <c r="H253">
        <v>0</v>
      </c>
      <c r="K253" t="s">
        <v>58</v>
      </c>
      <c r="L253" t="s">
        <v>82</v>
      </c>
      <c r="M253" t="s">
        <v>60</v>
      </c>
      <c r="O253" t="e">
        <f t="shared" si="28"/>
        <v>#N/A</v>
      </c>
      <c r="P253" t="e">
        <f t="shared" si="29"/>
        <v>#N/A</v>
      </c>
      <c r="Q253">
        <f t="shared" si="30"/>
        <v>360.388</v>
      </c>
      <c r="R253" s="10" t="e">
        <f t="shared" si="31"/>
        <v>#N/A</v>
      </c>
      <c r="S253">
        <f t="shared" si="32"/>
        <v>360.388</v>
      </c>
    </row>
    <row r="254" spans="1:19" ht="12.75">
      <c r="A254" s="1">
        <v>33252</v>
      </c>
      <c r="B254">
        <v>360.298</v>
      </c>
      <c r="C254">
        <v>364.468</v>
      </c>
      <c r="D254" t="s">
        <v>80</v>
      </c>
      <c r="E254" t="s">
        <v>56</v>
      </c>
      <c r="F254" t="s">
        <v>81</v>
      </c>
      <c r="G254">
        <v>4.17</v>
      </c>
      <c r="H254">
        <v>0</v>
      </c>
      <c r="K254" t="s">
        <v>58</v>
      </c>
      <c r="L254" t="s">
        <v>82</v>
      </c>
      <c r="M254" t="s">
        <v>60</v>
      </c>
      <c r="O254" t="e">
        <f t="shared" si="28"/>
        <v>#N/A</v>
      </c>
      <c r="P254" t="e">
        <f t="shared" si="29"/>
        <v>#N/A</v>
      </c>
      <c r="Q254">
        <f t="shared" si="30"/>
        <v>360.298</v>
      </c>
      <c r="R254" s="10" t="e">
        <f t="shared" si="31"/>
        <v>#N/A</v>
      </c>
      <c r="S254">
        <f t="shared" si="32"/>
        <v>360.298</v>
      </c>
    </row>
    <row r="255" spans="1:19" ht="12.75">
      <c r="A255" s="1">
        <v>33289</v>
      </c>
      <c r="B255">
        <v>360.318</v>
      </c>
      <c r="C255">
        <v>364.468</v>
      </c>
      <c r="D255" t="s">
        <v>80</v>
      </c>
      <c r="E255" t="s">
        <v>56</v>
      </c>
      <c r="F255" t="s">
        <v>81</v>
      </c>
      <c r="G255">
        <v>4.15</v>
      </c>
      <c r="H255">
        <v>0</v>
      </c>
      <c r="K255" t="s">
        <v>58</v>
      </c>
      <c r="L255" t="s">
        <v>82</v>
      </c>
      <c r="M255" t="s">
        <v>60</v>
      </c>
      <c r="O255" t="e">
        <f t="shared" si="28"/>
        <v>#N/A</v>
      </c>
      <c r="P255" t="e">
        <f t="shared" si="29"/>
        <v>#N/A</v>
      </c>
      <c r="Q255">
        <f t="shared" si="30"/>
        <v>360.318</v>
      </c>
      <c r="R255" s="10" t="e">
        <f t="shared" si="31"/>
        <v>#N/A</v>
      </c>
      <c r="S255">
        <f t="shared" si="32"/>
        <v>360.318</v>
      </c>
    </row>
    <row r="256" spans="1:19" ht="12.75">
      <c r="A256" s="1">
        <v>33317</v>
      </c>
      <c r="B256">
        <v>360.138</v>
      </c>
      <c r="C256">
        <v>364.468</v>
      </c>
      <c r="D256" t="s">
        <v>80</v>
      </c>
      <c r="E256" t="s">
        <v>56</v>
      </c>
      <c r="F256" t="s">
        <v>81</v>
      </c>
      <c r="G256">
        <v>4.33</v>
      </c>
      <c r="H256">
        <v>0</v>
      </c>
      <c r="K256" t="s">
        <v>58</v>
      </c>
      <c r="L256" t="s">
        <v>82</v>
      </c>
      <c r="M256" t="s">
        <v>60</v>
      </c>
      <c r="O256" t="e">
        <f t="shared" si="28"/>
        <v>#N/A</v>
      </c>
      <c r="P256" t="e">
        <f t="shared" si="29"/>
        <v>#N/A</v>
      </c>
      <c r="Q256">
        <f t="shared" si="30"/>
        <v>360.138</v>
      </c>
      <c r="R256" s="10" t="e">
        <f t="shared" si="31"/>
        <v>#N/A</v>
      </c>
      <c r="S256">
        <f t="shared" si="32"/>
        <v>360.138</v>
      </c>
    </row>
    <row r="257" spans="1:19" ht="12.75">
      <c r="A257" s="1">
        <v>33352</v>
      </c>
      <c r="B257">
        <v>360.388</v>
      </c>
      <c r="C257">
        <v>364.468</v>
      </c>
      <c r="D257" t="s">
        <v>80</v>
      </c>
      <c r="E257" t="s">
        <v>56</v>
      </c>
      <c r="F257" t="s">
        <v>81</v>
      </c>
      <c r="G257">
        <v>4.08</v>
      </c>
      <c r="H257">
        <v>0</v>
      </c>
      <c r="K257" t="s">
        <v>58</v>
      </c>
      <c r="L257" t="s">
        <v>82</v>
      </c>
      <c r="M257" t="s">
        <v>60</v>
      </c>
      <c r="O257" t="e">
        <f t="shared" si="28"/>
        <v>#N/A</v>
      </c>
      <c r="P257" t="e">
        <f t="shared" si="29"/>
        <v>#N/A</v>
      </c>
      <c r="Q257">
        <f t="shared" si="30"/>
        <v>360.388</v>
      </c>
      <c r="R257" s="10" t="e">
        <f t="shared" si="31"/>
        <v>#N/A</v>
      </c>
      <c r="S257">
        <f t="shared" si="32"/>
        <v>360.388</v>
      </c>
    </row>
    <row r="258" spans="1:19" ht="12.75">
      <c r="A258" s="1">
        <v>33380</v>
      </c>
      <c r="B258">
        <v>360.308</v>
      </c>
      <c r="C258">
        <v>364.468</v>
      </c>
      <c r="D258" t="s">
        <v>80</v>
      </c>
      <c r="E258" t="s">
        <v>56</v>
      </c>
      <c r="F258" t="s">
        <v>81</v>
      </c>
      <c r="G258">
        <v>4.16</v>
      </c>
      <c r="H258">
        <v>0</v>
      </c>
      <c r="K258" t="s">
        <v>58</v>
      </c>
      <c r="L258" t="s">
        <v>82</v>
      </c>
      <c r="M258" t="s">
        <v>60</v>
      </c>
      <c r="O258" t="e">
        <f t="shared" si="28"/>
        <v>#N/A</v>
      </c>
      <c r="P258" t="e">
        <f t="shared" si="29"/>
        <v>#N/A</v>
      </c>
      <c r="Q258">
        <f t="shared" si="30"/>
        <v>360.308</v>
      </c>
      <c r="R258" s="10" t="e">
        <f t="shared" si="31"/>
        <v>#N/A</v>
      </c>
      <c r="S258">
        <f t="shared" si="32"/>
        <v>360.308</v>
      </c>
    </row>
    <row r="259" spans="1:19" ht="12.75">
      <c r="A259" s="1">
        <v>33414</v>
      </c>
      <c r="B259">
        <v>360.398</v>
      </c>
      <c r="C259">
        <v>364.468</v>
      </c>
      <c r="D259" t="s">
        <v>80</v>
      </c>
      <c r="E259" t="s">
        <v>56</v>
      </c>
      <c r="F259" t="s">
        <v>81</v>
      </c>
      <c r="G259">
        <v>4.07</v>
      </c>
      <c r="H259">
        <v>0</v>
      </c>
      <c r="K259" t="s">
        <v>58</v>
      </c>
      <c r="L259" t="s">
        <v>82</v>
      </c>
      <c r="M259" t="s">
        <v>60</v>
      </c>
      <c r="O259" t="e">
        <f t="shared" si="28"/>
        <v>#N/A</v>
      </c>
      <c r="P259" t="e">
        <f t="shared" si="29"/>
        <v>#N/A</v>
      </c>
      <c r="Q259">
        <f t="shared" si="30"/>
        <v>360.398</v>
      </c>
      <c r="R259" s="10" t="e">
        <f t="shared" si="31"/>
        <v>#N/A</v>
      </c>
      <c r="S259">
        <f t="shared" si="32"/>
        <v>360.398</v>
      </c>
    </row>
    <row r="260" spans="1:19" ht="12.75">
      <c r="A260" s="1">
        <v>33436</v>
      </c>
      <c r="B260">
        <v>360.608</v>
      </c>
      <c r="C260">
        <v>364.468</v>
      </c>
      <c r="D260" t="s">
        <v>80</v>
      </c>
      <c r="E260" t="s">
        <v>56</v>
      </c>
      <c r="F260" t="s">
        <v>81</v>
      </c>
      <c r="G260">
        <v>3.86</v>
      </c>
      <c r="H260">
        <v>0</v>
      </c>
      <c r="K260" t="s">
        <v>58</v>
      </c>
      <c r="L260" t="s">
        <v>82</v>
      </c>
      <c r="M260" t="s">
        <v>60</v>
      </c>
      <c r="O260" t="e">
        <f t="shared" si="28"/>
        <v>#N/A</v>
      </c>
      <c r="P260" t="e">
        <f t="shared" si="29"/>
        <v>#N/A</v>
      </c>
      <c r="Q260">
        <f t="shared" si="30"/>
        <v>360.608</v>
      </c>
      <c r="R260" s="10" t="e">
        <f t="shared" si="31"/>
        <v>#N/A</v>
      </c>
      <c r="S260">
        <f t="shared" si="32"/>
        <v>360.608</v>
      </c>
    </row>
    <row r="261" spans="1:19" ht="12.75">
      <c r="A261" s="1">
        <v>33497</v>
      </c>
      <c r="B261">
        <v>360.618</v>
      </c>
      <c r="C261">
        <v>364.468</v>
      </c>
      <c r="D261" t="s">
        <v>80</v>
      </c>
      <c r="E261" t="s">
        <v>56</v>
      </c>
      <c r="F261" t="s">
        <v>81</v>
      </c>
      <c r="G261">
        <v>3.85</v>
      </c>
      <c r="H261">
        <v>0</v>
      </c>
      <c r="K261" t="s">
        <v>58</v>
      </c>
      <c r="L261" t="s">
        <v>82</v>
      </c>
      <c r="M261" t="s">
        <v>60</v>
      </c>
      <c r="O261" t="e">
        <f t="shared" si="28"/>
        <v>#N/A</v>
      </c>
      <c r="P261" t="e">
        <f t="shared" si="29"/>
        <v>#N/A</v>
      </c>
      <c r="Q261">
        <f t="shared" si="30"/>
        <v>360.618</v>
      </c>
      <c r="R261" s="10" t="e">
        <f t="shared" si="31"/>
        <v>#N/A</v>
      </c>
      <c r="S261">
        <f t="shared" si="32"/>
        <v>360.618</v>
      </c>
    </row>
    <row r="262" spans="1:19" ht="12.75">
      <c r="A262" s="1">
        <v>33556</v>
      </c>
      <c r="B262">
        <v>360.258</v>
      </c>
      <c r="C262">
        <v>364.468</v>
      </c>
      <c r="D262" t="s">
        <v>80</v>
      </c>
      <c r="E262" t="s">
        <v>56</v>
      </c>
      <c r="F262" t="s">
        <v>81</v>
      </c>
      <c r="G262">
        <v>4.21</v>
      </c>
      <c r="H262">
        <v>0</v>
      </c>
      <c r="K262" t="s">
        <v>58</v>
      </c>
      <c r="L262" t="s">
        <v>82</v>
      </c>
      <c r="M262" t="s">
        <v>60</v>
      </c>
      <c r="O262" t="e">
        <f t="shared" si="28"/>
        <v>#N/A</v>
      </c>
      <c r="P262" t="e">
        <f t="shared" si="29"/>
        <v>#N/A</v>
      </c>
      <c r="Q262">
        <f t="shared" si="30"/>
        <v>360.258</v>
      </c>
      <c r="R262" s="10" t="e">
        <f t="shared" si="31"/>
        <v>#N/A</v>
      </c>
      <c r="S262">
        <f t="shared" si="32"/>
        <v>360.258</v>
      </c>
    </row>
    <row r="263" spans="1:19" ht="12.75">
      <c r="A263" s="1">
        <v>33612</v>
      </c>
      <c r="B263">
        <v>359.988</v>
      </c>
      <c r="C263">
        <v>364.468</v>
      </c>
      <c r="D263" t="s">
        <v>80</v>
      </c>
      <c r="E263" t="s">
        <v>56</v>
      </c>
      <c r="F263" t="s">
        <v>81</v>
      </c>
      <c r="G263">
        <v>4.48</v>
      </c>
      <c r="H263">
        <v>0</v>
      </c>
      <c r="K263" t="s">
        <v>58</v>
      </c>
      <c r="L263" t="s">
        <v>82</v>
      </c>
      <c r="M263" t="s">
        <v>60</v>
      </c>
      <c r="O263" t="e">
        <f t="shared" si="28"/>
        <v>#N/A</v>
      </c>
      <c r="P263" t="e">
        <f t="shared" si="29"/>
        <v>#N/A</v>
      </c>
      <c r="Q263">
        <f t="shared" si="30"/>
        <v>359.988</v>
      </c>
      <c r="R263" s="10" t="e">
        <f t="shared" si="31"/>
        <v>#N/A</v>
      </c>
      <c r="S263">
        <f t="shared" si="32"/>
        <v>359.988</v>
      </c>
    </row>
    <row r="264" spans="1:19" ht="12.75">
      <c r="A264" s="1">
        <v>33676</v>
      </c>
      <c r="B264">
        <v>360.058</v>
      </c>
      <c r="C264">
        <v>364.468</v>
      </c>
      <c r="D264" t="s">
        <v>80</v>
      </c>
      <c r="E264" t="s">
        <v>56</v>
      </c>
      <c r="F264" t="s">
        <v>81</v>
      </c>
      <c r="G264">
        <v>4.41</v>
      </c>
      <c r="H264">
        <v>0</v>
      </c>
      <c r="K264" t="s">
        <v>58</v>
      </c>
      <c r="L264" t="s">
        <v>82</v>
      </c>
      <c r="M264" t="s">
        <v>60</v>
      </c>
      <c r="O264" t="e">
        <f t="shared" si="28"/>
        <v>#N/A</v>
      </c>
      <c r="P264" t="e">
        <f t="shared" si="29"/>
        <v>#N/A</v>
      </c>
      <c r="Q264">
        <f t="shared" si="30"/>
        <v>360.058</v>
      </c>
      <c r="R264" s="10" t="e">
        <f t="shared" si="31"/>
        <v>#N/A</v>
      </c>
      <c r="S264">
        <f t="shared" si="32"/>
        <v>360.058</v>
      </c>
    </row>
    <row r="265" spans="1:19" ht="12.75">
      <c r="A265" s="1">
        <v>33739</v>
      </c>
      <c r="B265">
        <v>359.528</v>
      </c>
      <c r="C265">
        <v>364.468</v>
      </c>
      <c r="D265" t="s">
        <v>80</v>
      </c>
      <c r="E265" t="s">
        <v>56</v>
      </c>
      <c r="F265" t="s">
        <v>81</v>
      </c>
      <c r="G265">
        <v>4.94</v>
      </c>
      <c r="H265">
        <v>0</v>
      </c>
      <c r="K265" t="s">
        <v>58</v>
      </c>
      <c r="L265" t="s">
        <v>82</v>
      </c>
      <c r="M265" t="s">
        <v>60</v>
      </c>
      <c r="O265" t="e">
        <f t="shared" si="28"/>
        <v>#N/A</v>
      </c>
      <c r="P265" t="e">
        <f t="shared" si="29"/>
        <v>#N/A</v>
      </c>
      <c r="Q265">
        <f t="shared" si="30"/>
        <v>359.528</v>
      </c>
      <c r="R265" s="10" t="e">
        <f t="shared" si="31"/>
        <v>#N/A</v>
      </c>
      <c r="S265">
        <f t="shared" si="32"/>
        <v>359.528</v>
      </c>
    </row>
    <row r="266" spans="1:19" ht="12.75">
      <c r="A266" s="1">
        <v>33787</v>
      </c>
      <c r="B266">
        <v>359.738</v>
      </c>
      <c r="C266">
        <v>364.468</v>
      </c>
      <c r="D266" t="s">
        <v>80</v>
      </c>
      <c r="E266" t="s">
        <v>56</v>
      </c>
      <c r="F266" t="s">
        <v>81</v>
      </c>
      <c r="G266">
        <v>4.73</v>
      </c>
      <c r="H266">
        <v>0</v>
      </c>
      <c r="K266" t="s">
        <v>58</v>
      </c>
      <c r="L266" t="s">
        <v>82</v>
      </c>
      <c r="M266" t="s">
        <v>60</v>
      </c>
      <c r="O266" t="e">
        <f t="shared" si="28"/>
        <v>#N/A</v>
      </c>
      <c r="P266" t="e">
        <f t="shared" si="29"/>
        <v>#N/A</v>
      </c>
      <c r="Q266">
        <f t="shared" si="30"/>
        <v>359.738</v>
      </c>
      <c r="R266" s="10" t="e">
        <f t="shared" si="31"/>
        <v>#N/A</v>
      </c>
      <c r="S266">
        <f t="shared" si="32"/>
        <v>359.738</v>
      </c>
    </row>
    <row r="267" spans="1:19" ht="12.75">
      <c r="A267" s="1">
        <v>33848</v>
      </c>
      <c r="B267">
        <v>360.288</v>
      </c>
      <c r="C267">
        <v>364.468</v>
      </c>
      <c r="D267" t="s">
        <v>80</v>
      </c>
      <c r="E267" t="s">
        <v>56</v>
      </c>
      <c r="F267" t="s">
        <v>81</v>
      </c>
      <c r="G267">
        <v>4.18</v>
      </c>
      <c r="H267">
        <v>0</v>
      </c>
      <c r="K267" t="s">
        <v>58</v>
      </c>
      <c r="L267" t="s">
        <v>82</v>
      </c>
      <c r="M267" t="s">
        <v>60</v>
      </c>
      <c r="O267" t="e">
        <f t="shared" si="28"/>
        <v>#N/A</v>
      </c>
      <c r="P267" t="e">
        <f t="shared" si="29"/>
        <v>#N/A</v>
      </c>
      <c r="Q267">
        <f t="shared" si="30"/>
        <v>360.288</v>
      </c>
      <c r="R267" s="10" t="e">
        <f t="shared" si="31"/>
        <v>#N/A</v>
      </c>
      <c r="S267">
        <f t="shared" si="32"/>
        <v>360.288</v>
      </c>
    </row>
    <row r="268" spans="1:19" ht="12.75">
      <c r="A268" s="1">
        <v>33872</v>
      </c>
      <c r="B268">
        <v>362.218</v>
      </c>
      <c r="C268">
        <v>364.468</v>
      </c>
      <c r="D268" t="s">
        <v>80</v>
      </c>
      <c r="E268" t="s">
        <v>56</v>
      </c>
      <c r="F268" t="s">
        <v>81</v>
      </c>
      <c r="G268">
        <v>2.25</v>
      </c>
      <c r="H268">
        <v>0</v>
      </c>
      <c r="K268" t="s">
        <v>58</v>
      </c>
      <c r="L268" t="s">
        <v>82</v>
      </c>
      <c r="M268" t="s">
        <v>60</v>
      </c>
      <c r="O268" t="e">
        <f t="shared" si="28"/>
        <v>#N/A</v>
      </c>
      <c r="P268" t="e">
        <f t="shared" si="29"/>
        <v>#N/A</v>
      </c>
      <c r="Q268">
        <f t="shared" si="30"/>
        <v>362.218</v>
      </c>
      <c r="R268" s="10" t="e">
        <f t="shared" si="31"/>
        <v>#N/A</v>
      </c>
      <c r="S268">
        <f t="shared" si="32"/>
        <v>362.218</v>
      </c>
    </row>
    <row r="269" spans="1:19" ht="12.75">
      <c r="A269" s="1">
        <v>33906</v>
      </c>
      <c r="B269">
        <v>360.148</v>
      </c>
      <c r="C269">
        <v>364.468</v>
      </c>
      <c r="D269" t="s">
        <v>80</v>
      </c>
      <c r="E269" t="s">
        <v>56</v>
      </c>
      <c r="F269" t="s">
        <v>81</v>
      </c>
      <c r="G269">
        <v>4.32</v>
      </c>
      <c r="H269">
        <v>0</v>
      </c>
      <c r="K269" t="s">
        <v>58</v>
      </c>
      <c r="L269" t="s">
        <v>82</v>
      </c>
      <c r="M269" t="s">
        <v>60</v>
      </c>
      <c r="O269" t="e">
        <f t="shared" si="28"/>
        <v>#N/A</v>
      </c>
      <c r="P269" t="e">
        <f t="shared" si="29"/>
        <v>#N/A</v>
      </c>
      <c r="Q269">
        <f t="shared" si="30"/>
        <v>360.148</v>
      </c>
      <c r="R269" s="10" t="e">
        <f t="shared" si="31"/>
        <v>#N/A</v>
      </c>
      <c r="S269">
        <f t="shared" si="32"/>
        <v>360.148</v>
      </c>
    </row>
    <row r="270" spans="1:19" ht="12.75">
      <c r="A270" s="1">
        <v>33954</v>
      </c>
      <c r="B270">
        <v>359.898</v>
      </c>
      <c r="C270">
        <v>364.468</v>
      </c>
      <c r="D270" t="s">
        <v>80</v>
      </c>
      <c r="E270" t="s">
        <v>56</v>
      </c>
      <c r="F270" t="s">
        <v>81</v>
      </c>
      <c r="G270">
        <v>4.57</v>
      </c>
      <c r="H270">
        <v>0</v>
      </c>
      <c r="K270" t="s">
        <v>58</v>
      </c>
      <c r="L270" t="s">
        <v>82</v>
      </c>
      <c r="M270" t="s">
        <v>60</v>
      </c>
      <c r="O270" t="e">
        <f t="shared" si="28"/>
        <v>#N/A</v>
      </c>
      <c r="P270" t="e">
        <f t="shared" si="29"/>
        <v>#N/A</v>
      </c>
      <c r="Q270">
        <f t="shared" si="30"/>
        <v>359.898</v>
      </c>
      <c r="R270" s="10" t="e">
        <f t="shared" si="31"/>
        <v>#N/A</v>
      </c>
      <c r="S270">
        <f t="shared" si="32"/>
        <v>359.898</v>
      </c>
    </row>
    <row r="271" spans="1:19" ht="12.75">
      <c r="A271" s="1">
        <v>34018</v>
      </c>
      <c r="B271">
        <v>359.818</v>
      </c>
      <c r="C271">
        <v>364.468</v>
      </c>
      <c r="D271" t="s">
        <v>80</v>
      </c>
      <c r="E271" t="s">
        <v>56</v>
      </c>
      <c r="F271" t="s">
        <v>81</v>
      </c>
      <c r="G271">
        <v>4.65</v>
      </c>
      <c r="H271">
        <v>0</v>
      </c>
      <c r="K271" t="s">
        <v>58</v>
      </c>
      <c r="L271" t="s">
        <v>82</v>
      </c>
      <c r="M271" t="s">
        <v>60</v>
      </c>
      <c r="O271" t="e">
        <f t="shared" si="28"/>
        <v>#N/A</v>
      </c>
      <c r="P271" t="e">
        <f t="shared" si="29"/>
        <v>#N/A</v>
      </c>
      <c r="Q271">
        <f t="shared" si="30"/>
        <v>359.818</v>
      </c>
      <c r="R271" s="10" t="e">
        <f t="shared" si="31"/>
        <v>#N/A</v>
      </c>
      <c r="S271">
        <f t="shared" si="32"/>
        <v>359.818</v>
      </c>
    </row>
    <row r="272" spans="1:19" ht="12.75">
      <c r="A272" s="1">
        <v>34040</v>
      </c>
      <c r="B272">
        <v>360.018</v>
      </c>
      <c r="C272">
        <v>364.468</v>
      </c>
      <c r="D272" t="s">
        <v>80</v>
      </c>
      <c r="E272" t="s">
        <v>56</v>
      </c>
      <c r="F272" t="s">
        <v>81</v>
      </c>
      <c r="G272">
        <v>4.45</v>
      </c>
      <c r="H272">
        <v>0</v>
      </c>
      <c r="K272" t="s">
        <v>58</v>
      </c>
      <c r="L272" t="s">
        <v>82</v>
      </c>
      <c r="M272" t="s">
        <v>60</v>
      </c>
      <c r="O272" t="e">
        <f t="shared" si="28"/>
        <v>#N/A</v>
      </c>
      <c r="P272" t="e">
        <f t="shared" si="29"/>
        <v>#N/A</v>
      </c>
      <c r="Q272">
        <f t="shared" si="30"/>
        <v>360.018</v>
      </c>
      <c r="R272" s="10" t="e">
        <f t="shared" si="31"/>
        <v>#N/A</v>
      </c>
      <c r="S272">
        <f t="shared" si="32"/>
        <v>360.018</v>
      </c>
    </row>
    <row r="273" spans="1:19" ht="12.75">
      <c r="A273" s="1">
        <v>34083</v>
      </c>
      <c r="B273">
        <v>359.868</v>
      </c>
      <c r="C273">
        <v>364.468</v>
      </c>
      <c r="D273" t="s">
        <v>80</v>
      </c>
      <c r="E273" t="s">
        <v>56</v>
      </c>
      <c r="F273" t="s">
        <v>81</v>
      </c>
      <c r="G273">
        <v>4.6</v>
      </c>
      <c r="H273">
        <v>0</v>
      </c>
      <c r="K273" t="s">
        <v>58</v>
      </c>
      <c r="L273" t="s">
        <v>82</v>
      </c>
      <c r="M273" t="s">
        <v>60</v>
      </c>
      <c r="O273" t="e">
        <f t="shared" si="28"/>
        <v>#N/A</v>
      </c>
      <c r="P273" t="e">
        <f t="shared" si="29"/>
        <v>#N/A</v>
      </c>
      <c r="Q273">
        <f t="shared" si="30"/>
        <v>359.868</v>
      </c>
      <c r="R273" s="10" t="e">
        <f t="shared" si="31"/>
        <v>#N/A</v>
      </c>
      <c r="S273">
        <f t="shared" si="32"/>
        <v>359.868</v>
      </c>
    </row>
    <row r="274" spans="1:19" ht="12.75">
      <c r="A274" s="1">
        <v>34131</v>
      </c>
      <c r="B274">
        <v>359.768</v>
      </c>
      <c r="C274">
        <v>364.468</v>
      </c>
      <c r="D274" t="s">
        <v>80</v>
      </c>
      <c r="E274" t="s">
        <v>56</v>
      </c>
      <c r="F274" t="s">
        <v>81</v>
      </c>
      <c r="G274">
        <v>4.7</v>
      </c>
      <c r="H274">
        <v>0</v>
      </c>
      <c r="K274" t="s">
        <v>58</v>
      </c>
      <c r="L274" t="s">
        <v>82</v>
      </c>
      <c r="M274" t="s">
        <v>60</v>
      </c>
      <c r="O274" t="e">
        <f t="shared" si="28"/>
        <v>#N/A</v>
      </c>
      <c r="P274" t="e">
        <f t="shared" si="29"/>
        <v>#N/A</v>
      </c>
      <c r="Q274">
        <f t="shared" si="30"/>
        <v>359.768</v>
      </c>
      <c r="R274" s="10" t="e">
        <f t="shared" si="31"/>
        <v>#N/A</v>
      </c>
      <c r="S274">
        <f t="shared" si="32"/>
        <v>359.768</v>
      </c>
    </row>
    <row r="275" spans="1:19" ht="12.75">
      <c r="A275" s="1">
        <v>34185</v>
      </c>
      <c r="B275">
        <v>359.708</v>
      </c>
      <c r="C275">
        <v>364.468</v>
      </c>
      <c r="D275" t="s">
        <v>80</v>
      </c>
      <c r="E275" t="s">
        <v>56</v>
      </c>
      <c r="F275" t="s">
        <v>81</v>
      </c>
      <c r="G275">
        <v>4.76</v>
      </c>
      <c r="H275">
        <v>0</v>
      </c>
      <c r="K275" t="s">
        <v>58</v>
      </c>
      <c r="L275" t="s">
        <v>82</v>
      </c>
      <c r="M275" t="s">
        <v>60</v>
      </c>
      <c r="O275" t="e">
        <f t="shared" si="28"/>
        <v>#N/A</v>
      </c>
      <c r="P275" t="e">
        <f t="shared" si="29"/>
        <v>#N/A</v>
      </c>
      <c r="Q275">
        <f t="shared" si="30"/>
        <v>359.708</v>
      </c>
      <c r="R275" s="10" t="e">
        <f t="shared" si="31"/>
        <v>#N/A</v>
      </c>
      <c r="S275">
        <f t="shared" si="32"/>
        <v>359.708</v>
      </c>
    </row>
    <row r="276" spans="1:19" ht="12.75">
      <c r="A276" s="1">
        <v>34248</v>
      </c>
      <c r="B276">
        <v>360.028</v>
      </c>
      <c r="C276">
        <v>364.468</v>
      </c>
      <c r="D276" t="s">
        <v>80</v>
      </c>
      <c r="E276" t="s">
        <v>56</v>
      </c>
      <c r="F276" t="s">
        <v>81</v>
      </c>
      <c r="G276">
        <v>4.44</v>
      </c>
      <c r="H276">
        <v>0</v>
      </c>
      <c r="K276" t="s">
        <v>58</v>
      </c>
      <c r="L276" t="s">
        <v>82</v>
      </c>
      <c r="M276" t="s">
        <v>60</v>
      </c>
      <c r="O276" t="e">
        <f t="shared" si="28"/>
        <v>#N/A</v>
      </c>
      <c r="P276" t="e">
        <f t="shared" si="29"/>
        <v>#N/A</v>
      </c>
      <c r="Q276">
        <f t="shared" si="30"/>
        <v>360.028</v>
      </c>
      <c r="R276" s="10" t="e">
        <f t="shared" si="31"/>
        <v>#N/A</v>
      </c>
      <c r="S276">
        <f t="shared" si="32"/>
        <v>360.028</v>
      </c>
    </row>
    <row r="277" spans="1:19" ht="12.75">
      <c r="A277" s="1">
        <v>34314</v>
      </c>
      <c r="B277">
        <v>359.988</v>
      </c>
      <c r="C277">
        <v>364.468</v>
      </c>
      <c r="D277" t="s">
        <v>80</v>
      </c>
      <c r="E277" t="s">
        <v>56</v>
      </c>
      <c r="F277" t="s">
        <v>81</v>
      </c>
      <c r="G277">
        <v>4.48</v>
      </c>
      <c r="H277">
        <v>0</v>
      </c>
      <c r="K277" t="s">
        <v>58</v>
      </c>
      <c r="L277" t="s">
        <v>82</v>
      </c>
      <c r="M277" t="s">
        <v>60</v>
      </c>
      <c r="O277" t="e">
        <f aca="true" t="shared" si="33" ref="O277:O340">IF(EXACT(E277,"Nivel Dinámico"),IF(B277=0,NA(),B277),NA())</f>
        <v>#N/A</v>
      </c>
      <c r="P277" t="e">
        <f aca="true" t="shared" si="34" ref="P277:P340">IF(AND(EXACT(E277,"Nivel Estático"),NOT(EXACT(F277,"SONDA AUTOMÁTICA"))),IF(B277=0,NA(),B277),NA())</f>
        <v>#N/A</v>
      </c>
      <c r="Q277">
        <f aca="true" t="shared" si="35" ref="Q277:Q340">IF(ISNA(P277),IF(ISNA(R277),IF(ISNA(S277),"",S277),R277),P277)</f>
        <v>359.988</v>
      </c>
      <c r="R277" s="10" t="e">
        <f aca="true" t="shared" si="36" ref="R277:R340">IF(EXACT(E277,"Extrapolado"),IF(B277=0,NA(),B277),NA())</f>
        <v>#N/A</v>
      </c>
      <c r="S277">
        <f aca="true" t="shared" si="37" ref="S277:S340">IF(EXACT(F277,"SONDA AUTOMÁTICA"),IF(B277=0,NA(),B277),NA())</f>
        <v>359.988</v>
      </c>
    </row>
    <row r="278" spans="1:19" ht="12.75">
      <c r="A278" s="1">
        <v>34831</v>
      </c>
      <c r="B278">
        <v>357.688</v>
      </c>
      <c r="C278">
        <v>364.468</v>
      </c>
      <c r="D278" t="s">
        <v>80</v>
      </c>
      <c r="E278" t="s">
        <v>56</v>
      </c>
      <c r="F278" t="s">
        <v>57</v>
      </c>
      <c r="G278">
        <v>6.78</v>
      </c>
      <c r="H278">
        <v>0</v>
      </c>
      <c r="K278" t="s">
        <v>58</v>
      </c>
      <c r="L278" t="s">
        <v>59</v>
      </c>
      <c r="M278" t="s">
        <v>60</v>
      </c>
      <c r="O278" t="e">
        <f t="shared" si="33"/>
        <v>#N/A</v>
      </c>
      <c r="P278">
        <f t="shared" si="34"/>
        <v>357.688</v>
      </c>
      <c r="Q278">
        <f t="shared" si="35"/>
        <v>357.688</v>
      </c>
      <c r="R278" s="10" t="e">
        <f t="shared" si="36"/>
        <v>#N/A</v>
      </c>
      <c r="S278" t="e">
        <f t="shared" si="37"/>
        <v>#N/A</v>
      </c>
    </row>
    <row r="279" spans="1:19" ht="12.75">
      <c r="A279" s="1">
        <v>34866</v>
      </c>
      <c r="B279">
        <v>356.898</v>
      </c>
      <c r="C279">
        <v>364.468</v>
      </c>
      <c r="D279" t="s">
        <v>80</v>
      </c>
      <c r="E279" t="s">
        <v>56</v>
      </c>
      <c r="F279" t="s">
        <v>57</v>
      </c>
      <c r="G279">
        <v>7.57</v>
      </c>
      <c r="H279">
        <v>0</v>
      </c>
      <c r="K279" t="s">
        <v>58</v>
      </c>
      <c r="L279" t="s">
        <v>59</v>
      </c>
      <c r="M279" t="s">
        <v>60</v>
      </c>
      <c r="O279" t="e">
        <f t="shared" si="33"/>
        <v>#N/A</v>
      </c>
      <c r="P279">
        <f t="shared" si="34"/>
        <v>356.898</v>
      </c>
      <c r="Q279">
        <f t="shared" si="35"/>
        <v>356.898</v>
      </c>
      <c r="R279" s="10" t="e">
        <f t="shared" si="36"/>
        <v>#N/A</v>
      </c>
      <c r="S279" t="e">
        <f t="shared" si="37"/>
        <v>#N/A</v>
      </c>
    </row>
    <row r="280" spans="1:19" ht="12.75">
      <c r="A280" s="1">
        <v>34928</v>
      </c>
      <c r="B280">
        <v>355.888</v>
      </c>
      <c r="C280">
        <v>364.468</v>
      </c>
      <c r="D280" t="s">
        <v>80</v>
      </c>
      <c r="E280" t="s">
        <v>56</v>
      </c>
      <c r="F280" t="s">
        <v>57</v>
      </c>
      <c r="G280">
        <v>8.58</v>
      </c>
      <c r="H280">
        <v>0</v>
      </c>
      <c r="K280" t="s">
        <v>58</v>
      </c>
      <c r="L280" t="s">
        <v>59</v>
      </c>
      <c r="M280" t="s">
        <v>60</v>
      </c>
      <c r="O280" t="e">
        <f t="shared" si="33"/>
        <v>#N/A</v>
      </c>
      <c r="P280">
        <f t="shared" si="34"/>
        <v>355.888</v>
      </c>
      <c r="Q280">
        <f t="shared" si="35"/>
        <v>355.888</v>
      </c>
      <c r="R280" s="10" t="e">
        <f t="shared" si="36"/>
        <v>#N/A</v>
      </c>
      <c r="S280" t="e">
        <f t="shared" si="37"/>
        <v>#N/A</v>
      </c>
    </row>
    <row r="281" spans="1:19" ht="12.75">
      <c r="A281" s="1">
        <v>34987</v>
      </c>
      <c r="B281">
        <v>355.958</v>
      </c>
      <c r="C281">
        <v>364.468</v>
      </c>
      <c r="D281" t="s">
        <v>80</v>
      </c>
      <c r="E281" t="s">
        <v>56</v>
      </c>
      <c r="F281" t="s">
        <v>57</v>
      </c>
      <c r="G281">
        <v>8.51</v>
      </c>
      <c r="H281">
        <v>0</v>
      </c>
      <c r="K281" t="s">
        <v>58</v>
      </c>
      <c r="L281" t="s">
        <v>59</v>
      </c>
      <c r="M281" t="s">
        <v>60</v>
      </c>
      <c r="O281" t="e">
        <f t="shared" si="33"/>
        <v>#N/A</v>
      </c>
      <c r="P281">
        <f t="shared" si="34"/>
        <v>355.958</v>
      </c>
      <c r="Q281">
        <f t="shared" si="35"/>
        <v>355.958</v>
      </c>
      <c r="R281" s="10" t="e">
        <f t="shared" si="36"/>
        <v>#N/A</v>
      </c>
      <c r="S281" t="e">
        <f t="shared" si="37"/>
        <v>#N/A</v>
      </c>
    </row>
    <row r="282" spans="1:19" ht="12.75">
      <c r="A282" s="1">
        <v>35052</v>
      </c>
      <c r="B282">
        <v>357.288</v>
      </c>
      <c r="C282">
        <v>364.468</v>
      </c>
      <c r="D282" t="s">
        <v>80</v>
      </c>
      <c r="E282" t="s">
        <v>56</v>
      </c>
      <c r="F282" t="s">
        <v>57</v>
      </c>
      <c r="G282">
        <v>7.18</v>
      </c>
      <c r="H282">
        <v>0</v>
      </c>
      <c r="K282" t="s">
        <v>58</v>
      </c>
      <c r="L282" t="s">
        <v>59</v>
      </c>
      <c r="M282" t="s">
        <v>60</v>
      </c>
      <c r="O282" t="e">
        <f t="shared" si="33"/>
        <v>#N/A</v>
      </c>
      <c r="P282">
        <f t="shared" si="34"/>
        <v>357.288</v>
      </c>
      <c r="Q282">
        <f t="shared" si="35"/>
        <v>357.288</v>
      </c>
      <c r="R282" s="10" t="e">
        <f t="shared" si="36"/>
        <v>#N/A</v>
      </c>
      <c r="S282" t="e">
        <f t="shared" si="37"/>
        <v>#N/A</v>
      </c>
    </row>
    <row r="283" spans="1:19" ht="12.75">
      <c r="A283" s="1">
        <v>35111</v>
      </c>
      <c r="B283">
        <v>357.378</v>
      </c>
      <c r="C283">
        <v>364.468</v>
      </c>
      <c r="D283" t="s">
        <v>80</v>
      </c>
      <c r="E283" t="s">
        <v>56</v>
      </c>
      <c r="F283" t="s">
        <v>57</v>
      </c>
      <c r="G283">
        <v>7.09</v>
      </c>
      <c r="H283">
        <v>0</v>
      </c>
      <c r="K283" t="s">
        <v>58</v>
      </c>
      <c r="L283" t="s">
        <v>59</v>
      </c>
      <c r="M283" t="s">
        <v>60</v>
      </c>
      <c r="O283" t="e">
        <f t="shared" si="33"/>
        <v>#N/A</v>
      </c>
      <c r="P283">
        <f t="shared" si="34"/>
        <v>357.378</v>
      </c>
      <c r="Q283">
        <f t="shared" si="35"/>
        <v>357.378</v>
      </c>
      <c r="R283" s="10" t="e">
        <f t="shared" si="36"/>
        <v>#N/A</v>
      </c>
      <c r="S283" t="e">
        <f t="shared" si="37"/>
        <v>#N/A</v>
      </c>
    </row>
    <row r="284" spans="1:19" ht="12.75">
      <c r="A284" s="1">
        <v>35171</v>
      </c>
      <c r="B284">
        <v>358.388</v>
      </c>
      <c r="C284">
        <v>364.468</v>
      </c>
      <c r="D284" t="s">
        <v>80</v>
      </c>
      <c r="E284" t="s">
        <v>56</v>
      </c>
      <c r="F284" t="s">
        <v>57</v>
      </c>
      <c r="G284">
        <v>6.08</v>
      </c>
      <c r="H284">
        <v>0</v>
      </c>
      <c r="K284" t="s">
        <v>58</v>
      </c>
      <c r="L284" t="s">
        <v>59</v>
      </c>
      <c r="M284" t="s">
        <v>60</v>
      </c>
      <c r="O284" t="e">
        <f t="shared" si="33"/>
        <v>#N/A</v>
      </c>
      <c r="P284">
        <f t="shared" si="34"/>
        <v>358.388</v>
      </c>
      <c r="Q284">
        <f t="shared" si="35"/>
        <v>358.388</v>
      </c>
      <c r="R284" s="10" t="e">
        <f t="shared" si="36"/>
        <v>#N/A</v>
      </c>
      <c r="S284" t="e">
        <f t="shared" si="37"/>
        <v>#N/A</v>
      </c>
    </row>
    <row r="285" spans="1:19" ht="12.75">
      <c r="A285" s="1">
        <v>35230</v>
      </c>
      <c r="B285">
        <v>358.188</v>
      </c>
      <c r="C285">
        <v>364.468</v>
      </c>
      <c r="D285" t="s">
        <v>80</v>
      </c>
      <c r="E285" t="s">
        <v>56</v>
      </c>
      <c r="F285" t="s">
        <v>57</v>
      </c>
      <c r="G285">
        <v>6.28</v>
      </c>
      <c r="H285">
        <v>0</v>
      </c>
      <c r="K285" t="s">
        <v>58</v>
      </c>
      <c r="L285" t="s">
        <v>59</v>
      </c>
      <c r="M285" t="s">
        <v>60</v>
      </c>
      <c r="O285" t="e">
        <f t="shared" si="33"/>
        <v>#N/A</v>
      </c>
      <c r="P285">
        <f t="shared" si="34"/>
        <v>358.188</v>
      </c>
      <c r="Q285">
        <f t="shared" si="35"/>
        <v>358.188</v>
      </c>
      <c r="R285" s="10" t="e">
        <f t="shared" si="36"/>
        <v>#N/A</v>
      </c>
      <c r="S285" t="e">
        <f t="shared" si="37"/>
        <v>#N/A</v>
      </c>
    </row>
    <row r="286" spans="1:19" ht="12.75">
      <c r="A286" s="1">
        <v>35291</v>
      </c>
      <c r="B286">
        <v>358.068</v>
      </c>
      <c r="C286">
        <v>364.468</v>
      </c>
      <c r="D286" t="s">
        <v>80</v>
      </c>
      <c r="E286" t="s">
        <v>56</v>
      </c>
      <c r="F286" t="s">
        <v>57</v>
      </c>
      <c r="G286">
        <v>6.4</v>
      </c>
      <c r="H286">
        <v>0</v>
      </c>
      <c r="K286" t="s">
        <v>58</v>
      </c>
      <c r="L286" t="s">
        <v>59</v>
      </c>
      <c r="M286" t="s">
        <v>60</v>
      </c>
      <c r="O286" t="e">
        <f t="shared" si="33"/>
        <v>#N/A</v>
      </c>
      <c r="P286">
        <f t="shared" si="34"/>
        <v>358.068</v>
      </c>
      <c r="Q286">
        <f t="shared" si="35"/>
        <v>358.068</v>
      </c>
      <c r="R286" s="10" t="e">
        <f t="shared" si="36"/>
        <v>#N/A</v>
      </c>
      <c r="S286" t="e">
        <f t="shared" si="37"/>
        <v>#N/A</v>
      </c>
    </row>
    <row r="287" spans="1:19" ht="12.75">
      <c r="A287" s="1">
        <v>35352</v>
      </c>
      <c r="B287">
        <v>358.568</v>
      </c>
      <c r="C287">
        <v>364.468</v>
      </c>
      <c r="D287" t="s">
        <v>80</v>
      </c>
      <c r="E287" t="s">
        <v>56</v>
      </c>
      <c r="F287" t="s">
        <v>57</v>
      </c>
      <c r="G287">
        <v>5.9</v>
      </c>
      <c r="H287">
        <v>0</v>
      </c>
      <c r="K287" t="s">
        <v>58</v>
      </c>
      <c r="L287" t="s">
        <v>59</v>
      </c>
      <c r="M287" t="s">
        <v>60</v>
      </c>
      <c r="O287" t="e">
        <f t="shared" si="33"/>
        <v>#N/A</v>
      </c>
      <c r="P287">
        <f t="shared" si="34"/>
        <v>358.568</v>
      </c>
      <c r="Q287">
        <f t="shared" si="35"/>
        <v>358.568</v>
      </c>
      <c r="R287" s="10" t="e">
        <f t="shared" si="36"/>
        <v>#N/A</v>
      </c>
      <c r="S287" t="e">
        <f t="shared" si="37"/>
        <v>#N/A</v>
      </c>
    </row>
    <row r="288" spans="1:19" ht="12.75">
      <c r="A288" s="1">
        <v>35413</v>
      </c>
      <c r="B288">
        <v>359.428</v>
      </c>
      <c r="C288">
        <v>364.468</v>
      </c>
      <c r="D288" t="s">
        <v>80</v>
      </c>
      <c r="E288" t="s">
        <v>56</v>
      </c>
      <c r="F288" t="s">
        <v>57</v>
      </c>
      <c r="G288">
        <v>5.04</v>
      </c>
      <c r="H288">
        <v>0</v>
      </c>
      <c r="K288" t="s">
        <v>58</v>
      </c>
      <c r="L288" t="s">
        <v>59</v>
      </c>
      <c r="M288" t="s">
        <v>60</v>
      </c>
      <c r="O288" t="e">
        <f t="shared" si="33"/>
        <v>#N/A</v>
      </c>
      <c r="P288">
        <f t="shared" si="34"/>
        <v>359.428</v>
      </c>
      <c r="Q288">
        <f t="shared" si="35"/>
        <v>359.428</v>
      </c>
      <c r="R288" s="10" t="e">
        <f t="shared" si="36"/>
        <v>#N/A</v>
      </c>
      <c r="S288" t="e">
        <f t="shared" si="37"/>
        <v>#N/A</v>
      </c>
    </row>
    <row r="289" spans="1:19" ht="12.75">
      <c r="A289" s="1">
        <v>35476</v>
      </c>
      <c r="B289">
        <v>359.598</v>
      </c>
      <c r="C289">
        <v>364.468</v>
      </c>
      <c r="D289" t="s">
        <v>80</v>
      </c>
      <c r="E289" t="s">
        <v>56</v>
      </c>
      <c r="F289" t="s">
        <v>57</v>
      </c>
      <c r="G289">
        <v>4.87</v>
      </c>
      <c r="H289">
        <v>0</v>
      </c>
      <c r="K289" t="s">
        <v>58</v>
      </c>
      <c r="L289" t="s">
        <v>59</v>
      </c>
      <c r="M289" t="s">
        <v>60</v>
      </c>
      <c r="O289" t="e">
        <f t="shared" si="33"/>
        <v>#N/A</v>
      </c>
      <c r="P289">
        <f t="shared" si="34"/>
        <v>359.598</v>
      </c>
      <c r="Q289">
        <f t="shared" si="35"/>
        <v>359.598</v>
      </c>
      <c r="R289" s="10" t="e">
        <f t="shared" si="36"/>
        <v>#N/A</v>
      </c>
      <c r="S289" t="e">
        <f t="shared" si="37"/>
        <v>#N/A</v>
      </c>
    </row>
    <row r="290" spans="1:19" ht="12.75">
      <c r="A290" s="1">
        <v>35535</v>
      </c>
      <c r="B290">
        <v>360.328</v>
      </c>
      <c r="C290">
        <v>364.468</v>
      </c>
      <c r="D290" t="s">
        <v>80</v>
      </c>
      <c r="E290" t="s">
        <v>56</v>
      </c>
      <c r="F290" t="s">
        <v>57</v>
      </c>
      <c r="G290">
        <v>4.14</v>
      </c>
      <c r="H290">
        <v>0</v>
      </c>
      <c r="K290" t="s">
        <v>58</v>
      </c>
      <c r="L290" t="s">
        <v>59</v>
      </c>
      <c r="M290" t="s">
        <v>60</v>
      </c>
      <c r="O290" t="e">
        <f t="shared" si="33"/>
        <v>#N/A</v>
      </c>
      <c r="P290">
        <f t="shared" si="34"/>
        <v>360.328</v>
      </c>
      <c r="Q290">
        <f t="shared" si="35"/>
        <v>360.328</v>
      </c>
      <c r="R290" s="10" t="e">
        <f t="shared" si="36"/>
        <v>#N/A</v>
      </c>
      <c r="S290" t="e">
        <f t="shared" si="37"/>
        <v>#N/A</v>
      </c>
    </row>
    <row r="291" spans="1:19" ht="12.75">
      <c r="A291" s="1">
        <v>35595</v>
      </c>
      <c r="B291">
        <v>359.598</v>
      </c>
      <c r="C291">
        <v>364.468</v>
      </c>
      <c r="D291" t="s">
        <v>80</v>
      </c>
      <c r="E291" t="s">
        <v>56</v>
      </c>
      <c r="F291" t="s">
        <v>57</v>
      </c>
      <c r="G291">
        <v>4.87</v>
      </c>
      <c r="H291">
        <v>0</v>
      </c>
      <c r="K291" t="s">
        <v>58</v>
      </c>
      <c r="L291" t="s">
        <v>59</v>
      </c>
      <c r="M291" t="s">
        <v>60</v>
      </c>
      <c r="O291" t="e">
        <f t="shared" si="33"/>
        <v>#N/A</v>
      </c>
      <c r="P291">
        <f t="shared" si="34"/>
        <v>359.598</v>
      </c>
      <c r="Q291">
        <f t="shared" si="35"/>
        <v>359.598</v>
      </c>
      <c r="R291" s="10" t="e">
        <f t="shared" si="36"/>
        <v>#N/A</v>
      </c>
      <c r="S291" t="e">
        <f t="shared" si="37"/>
        <v>#N/A</v>
      </c>
    </row>
    <row r="292" spans="1:19" ht="12.75">
      <c r="A292" s="1">
        <v>35656</v>
      </c>
      <c r="B292">
        <v>360.768</v>
      </c>
      <c r="C292">
        <v>364.468</v>
      </c>
      <c r="D292" t="s">
        <v>80</v>
      </c>
      <c r="E292" t="s">
        <v>56</v>
      </c>
      <c r="F292" t="s">
        <v>57</v>
      </c>
      <c r="G292">
        <v>3.7</v>
      </c>
      <c r="H292">
        <v>0</v>
      </c>
      <c r="K292" t="s">
        <v>58</v>
      </c>
      <c r="L292" t="s">
        <v>59</v>
      </c>
      <c r="M292" t="s">
        <v>60</v>
      </c>
      <c r="O292" t="e">
        <f t="shared" si="33"/>
        <v>#N/A</v>
      </c>
      <c r="P292">
        <f t="shared" si="34"/>
        <v>360.768</v>
      </c>
      <c r="Q292">
        <f t="shared" si="35"/>
        <v>360.768</v>
      </c>
      <c r="R292" s="10" t="e">
        <f t="shared" si="36"/>
        <v>#N/A</v>
      </c>
      <c r="S292" t="e">
        <f t="shared" si="37"/>
        <v>#N/A</v>
      </c>
    </row>
    <row r="293" spans="1:19" ht="12.75">
      <c r="A293" s="1">
        <v>35718</v>
      </c>
      <c r="B293">
        <v>360.658</v>
      </c>
      <c r="C293">
        <v>364.468</v>
      </c>
      <c r="D293" t="s">
        <v>80</v>
      </c>
      <c r="E293" t="s">
        <v>56</v>
      </c>
      <c r="F293" t="s">
        <v>57</v>
      </c>
      <c r="G293">
        <v>3.81</v>
      </c>
      <c r="H293">
        <v>0</v>
      </c>
      <c r="K293" t="s">
        <v>58</v>
      </c>
      <c r="L293" t="s">
        <v>59</v>
      </c>
      <c r="M293" t="s">
        <v>60</v>
      </c>
      <c r="O293" t="e">
        <f t="shared" si="33"/>
        <v>#N/A</v>
      </c>
      <c r="P293">
        <f t="shared" si="34"/>
        <v>360.658</v>
      </c>
      <c r="Q293">
        <f t="shared" si="35"/>
        <v>360.658</v>
      </c>
      <c r="R293" s="10" t="e">
        <f t="shared" si="36"/>
        <v>#N/A</v>
      </c>
      <c r="S293" t="e">
        <f t="shared" si="37"/>
        <v>#N/A</v>
      </c>
    </row>
    <row r="294" spans="1:19" ht="12.75">
      <c r="A294" s="1">
        <v>35779</v>
      </c>
      <c r="B294">
        <v>360.448</v>
      </c>
      <c r="C294">
        <v>364.468</v>
      </c>
      <c r="D294" t="s">
        <v>80</v>
      </c>
      <c r="E294" t="s">
        <v>56</v>
      </c>
      <c r="F294" t="s">
        <v>57</v>
      </c>
      <c r="G294">
        <v>4.02</v>
      </c>
      <c r="H294">
        <v>0</v>
      </c>
      <c r="K294" t="s">
        <v>58</v>
      </c>
      <c r="L294" t="s">
        <v>59</v>
      </c>
      <c r="M294" t="s">
        <v>60</v>
      </c>
      <c r="O294" t="e">
        <f t="shared" si="33"/>
        <v>#N/A</v>
      </c>
      <c r="P294">
        <f t="shared" si="34"/>
        <v>360.448</v>
      </c>
      <c r="Q294">
        <f t="shared" si="35"/>
        <v>360.448</v>
      </c>
      <c r="R294" s="10" t="e">
        <f t="shared" si="36"/>
        <v>#N/A</v>
      </c>
      <c r="S294" t="e">
        <f t="shared" si="37"/>
        <v>#N/A</v>
      </c>
    </row>
    <row r="295" spans="1:19" ht="12.75">
      <c r="A295" s="1">
        <v>35841</v>
      </c>
      <c r="B295">
        <v>360.298</v>
      </c>
      <c r="C295">
        <v>364.468</v>
      </c>
      <c r="D295" t="s">
        <v>80</v>
      </c>
      <c r="E295" t="s">
        <v>56</v>
      </c>
      <c r="F295" t="s">
        <v>57</v>
      </c>
      <c r="G295">
        <v>4.17</v>
      </c>
      <c r="H295">
        <v>0</v>
      </c>
      <c r="K295" t="s">
        <v>58</v>
      </c>
      <c r="L295" t="s">
        <v>59</v>
      </c>
      <c r="M295" t="s">
        <v>60</v>
      </c>
      <c r="O295" t="e">
        <f t="shared" si="33"/>
        <v>#N/A</v>
      </c>
      <c r="P295">
        <f t="shared" si="34"/>
        <v>360.298</v>
      </c>
      <c r="Q295">
        <f t="shared" si="35"/>
        <v>360.298</v>
      </c>
      <c r="R295" s="10" t="e">
        <f t="shared" si="36"/>
        <v>#N/A</v>
      </c>
      <c r="S295" t="e">
        <f t="shared" si="37"/>
        <v>#N/A</v>
      </c>
    </row>
    <row r="296" spans="1:19" ht="12.75">
      <c r="A296" s="1">
        <v>35901</v>
      </c>
      <c r="B296">
        <v>360.448</v>
      </c>
      <c r="C296">
        <v>364.468</v>
      </c>
      <c r="D296" t="s">
        <v>80</v>
      </c>
      <c r="E296" t="s">
        <v>56</v>
      </c>
      <c r="F296" t="s">
        <v>57</v>
      </c>
      <c r="G296">
        <v>4.02</v>
      </c>
      <c r="H296">
        <v>0</v>
      </c>
      <c r="K296" t="s">
        <v>58</v>
      </c>
      <c r="L296" t="s">
        <v>59</v>
      </c>
      <c r="M296" t="s">
        <v>60</v>
      </c>
      <c r="O296" t="e">
        <f t="shared" si="33"/>
        <v>#N/A</v>
      </c>
      <c r="P296">
        <f t="shared" si="34"/>
        <v>360.448</v>
      </c>
      <c r="Q296">
        <f t="shared" si="35"/>
        <v>360.448</v>
      </c>
      <c r="R296" s="10" t="e">
        <f t="shared" si="36"/>
        <v>#N/A</v>
      </c>
      <c r="S296" t="e">
        <f t="shared" si="37"/>
        <v>#N/A</v>
      </c>
    </row>
    <row r="297" spans="1:19" ht="12.75">
      <c r="A297" s="1">
        <v>35961</v>
      </c>
      <c r="B297">
        <v>360.388</v>
      </c>
      <c r="C297">
        <v>364.468</v>
      </c>
      <c r="D297" t="s">
        <v>80</v>
      </c>
      <c r="E297" t="s">
        <v>56</v>
      </c>
      <c r="F297" t="s">
        <v>57</v>
      </c>
      <c r="G297">
        <v>4.08</v>
      </c>
      <c r="H297">
        <v>0</v>
      </c>
      <c r="K297" t="s">
        <v>58</v>
      </c>
      <c r="L297" t="s">
        <v>59</v>
      </c>
      <c r="M297" t="s">
        <v>60</v>
      </c>
      <c r="O297" t="e">
        <f t="shared" si="33"/>
        <v>#N/A</v>
      </c>
      <c r="P297">
        <f t="shared" si="34"/>
        <v>360.388</v>
      </c>
      <c r="Q297">
        <f t="shared" si="35"/>
        <v>360.388</v>
      </c>
      <c r="R297" s="10" t="e">
        <f t="shared" si="36"/>
        <v>#N/A</v>
      </c>
      <c r="S297" t="e">
        <f t="shared" si="37"/>
        <v>#N/A</v>
      </c>
    </row>
    <row r="298" spans="1:19" ht="12.75">
      <c r="A298" s="1">
        <v>36021</v>
      </c>
      <c r="B298">
        <v>360.488</v>
      </c>
      <c r="C298">
        <v>364.468</v>
      </c>
      <c r="D298" t="s">
        <v>80</v>
      </c>
      <c r="E298" t="s">
        <v>56</v>
      </c>
      <c r="F298" t="s">
        <v>57</v>
      </c>
      <c r="G298">
        <v>3.98</v>
      </c>
      <c r="H298">
        <v>0</v>
      </c>
      <c r="K298" t="s">
        <v>58</v>
      </c>
      <c r="L298" t="s">
        <v>59</v>
      </c>
      <c r="M298" t="s">
        <v>60</v>
      </c>
      <c r="O298" t="e">
        <f t="shared" si="33"/>
        <v>#N/A</v>
      </c>
      <c r="P298">
        <f t="shared" si="34"/>
        <v>360.488</v>
      </c>
      <c r="Q298">
        <f t="shared" si="35"/>
        <v>360.488</v>
      </c>
      <c r="R298" s="10" t="e">
        <f t="shared" si="36"/>
        <v>#N/A</v>
      </c>
      <c r="S298" t="e">
        <f t="shared" si="37"/>
        <v>#N/A</v>
      </c>
    </row>
    <row r="299" spans="1:19" ht="12.75">
      <c r="A299" s="1">
        <v>36083</v>
      </c>
      <c r="B299">
        <v>360.128</v>
      </c>
      <c r="C299">
        <v>364.468</v>
      </c>
      <c r="D299" t="s">
        <v>80</v>
      </c>
      <c r="E299" t="s">
        <v>56</v>
      </c>
      <c r="F299" t="s">
        <v>57</v>
      </c>
      <c r="G299">
        <v>4.34</v>
      </c>
      <c r="H299">
        <v>0</v>
      </c>
      <c r="K299" t="s">
        <v>58</v>
      </c>
      <c r="L299" t="s">
        <v>59</v>
      </c>
      <c r="M299" t="s">
        <v>60</v>
      </c>
      <c r="O299" t="e">
        <f t="shared" si="33"/>
        <v>#N/A</v>
      </c>
      <c r="P299">
        <f t="shared" si="34"/>
        <v>360.128</v>
      </c>
      <c r="Q299">
        <f t="shared" si="35"/>
        <v>360.128</v>
      </c>
      <c r="R299" s="10" t="e">
        <f t="shared" si="36"/>
        <v>#N/A</v>
      </c>
      <c r="S299" t="e">
        <f t="shared" si="37"/>
        <v>#N/A</v>
      </c>
    </row>
    <row r="300" spans="1:19" ht="12.75">
      <c r="A300" s="1">
        <v>36147</v>
      </c>
      <c r="B300">
        <v>359.778</v>
      </c>
      <c r="C300">
        <v>364.468</v>
      </c>
      <c r="D300" t="s">
        <v>80</v>
      </c>
      <c r="E300" t="s">
        <v>56</v>
      </c>
      <c r="F300" t="s">
        <v>57</v>
      </c>
      <c r="G300">
        <v>4.69</v>
      </c>
      <c r="H300">
        <v>0</v>
      </c>
      <c r="K300" t="s">
        <v>58</v>
      </c>
      <c r="L300" t="s">
        <v>59</v>
      </c>
      <c r="M300" t="s">
        <v>60</v>
      </c>
      <c r="O300" t="e">
        <f t="shared" si="33"/>
        <v>#N/A</v>
      </c>
      <c r="P300">
        <f t="shared" si="34"/>
        <v>359.778</v>
      </c>
      <c r="Q300">
        <f t="shared" si="35"/>
        <v>359.778</v>
      </c>
      <c r="R300" s="10" t="e">
        <f t="shared" si="36"/>
        <v>#N/A</v>
      </c>
      <c r="S300" t="e">
        <f t="shared" si="37"/>
        <v>#N/A</v>
      </c>
    </row>
    <row r="301" spans="1:19" ht="12.75">
      <c r="A301" s="1">
        <v>36207</v>
      </c>
      <c r="B301">
        <v>359.868</v>
      </c>
      <c r="C301">
        <v>364.468</v>
      </c>
      <c r="D301" t="s">
        <v>80</v>
      </c>
      <c r="E301" t="s">
        <v>56</v>
      </c>
      <c r="F301" t="s">
        <v>57</v>
      </c>
      <c r="G301">
        <v>4.6</v>
      </c>
      <c r="H301">
        <v>0</v>
      </c>
      <c r="K301" t="s">
        <v>58</v>
      </c>
      <c r="L301" t="s">
        <v>59</v>
      </c>
      <c r="M301" t="s">
        <v>60</v>
      </c>
      <c r="O301" t="e">
        <f t="shared" si="33"/>
        <v>#N/A</v>
      </c>
      <c r="P301">
        <f t="shared" si="34"/>
        <v>359.868</v>
      </c>
      <c r="Q301">
        <f t="shared" si="35"/>
        <v>359.868</v>
      </c>
      <c r="R301" s="10" t="e">
        <f t="shared" si="36"/>
        <v>#N/A</v>
      </c>
      <c r="S301" t="e">
        <f t="shared" si="37"/>
        <v>#N/A</v>
      </c>
    </row>
    <row r="302" spans="1:19" ht="12.75">
      <c r="A302" s="1">
        <v>36264</v>
      </c>
      <c r="B302">
        <v>359.618</v>
      </c>
      <c r="C302">
        <v>364.468</v>
      </c>
      <c r="D302" t="s">
        <v>80</v>
      </c>
      <c r="E302" t="s">
        <v>56</v>
      </c>
      <c r="F302" t="s">
        <v>57</v>
      </c>
      <c r="G302">
        <v>4.85</v>
      </c>
      <c r="H302">
        <v>0</v>
      </c>
      <c r="K302" t="s">
        <v>58</v>
      </c>
      <c r="L302" t="s">
        <v>59</v>
      </c>
      <c r="M302" t="s">
        <v>60</v>
      </c>
      <c r="O302" t="e">
        <f t="shared" si="33"/>
        <v>#N/A</v>
      </c>
      <c r="P302">
        <f t="shared" si="34"/>
        <v>359.618</v>
      </c>
      <c r="Q302">
        <f t="shared" si="35"/>
        <v>359.618</v>
      </c>
      <c r="R302" s="10" t="e">
        <f t="shared" si="36"/>
        <v>#N/A</v>
      </c>
      <c r="S302" t="e">
        <f t="shared" si="37"/>
        <v>#N/A</v>
      </c>
    </row>
    <row r="303" spans="1:19" ht="12.75">
      <c r="A303" s="1">
        <v>36323</v>
      </c>
      <c r="B303">
        <v>359.548</v>
      </c>
      <c r="C303">
        <v>364.468</v>
      </c>
      <c r="D303" t="s">
        <v>80</v>
      </c>
      <c r="E303" t="s">
        <v>56</v>
      </c>
      <c r="F303" t="s">
        <v>57</v>
      </c>
      <c r="G303">
        <v>4.92</v>
      </c>
      <c r="H303">
        <v>0</v>
      </c>
      <c r="K303" t="s">
        <v>58</v>
      </c>
      <c r="L303" t="s">
        <v>59</v>
      </c>
      <c r="M303" t="s">
        <v>60</v>
      </c>
      <c r="O303" t="e">
        <f t="shared" si="33"/>
        <v>#N/A</v>
      </c>
      <c r="P303">
        <f t="shared" si="34"/>
        <v>359.548</v>
      </c>
      <c r="Q303">
        <f t="shared" si="35"/>
        <v>359.548</v>
      </c>
      <c r="R303" s="10" t="e">
        <f t="shared" si="36"/>
        <v>#N/A</v>
      </c>
      <c r="S303" t="e">
        <f t="shared" si="37"/>
        <v>#N/A</v>
      </c>
    </row>
    <row r="304" spans="1:19" ht="12.75">
      <c r="A304" s="1">
        <v>36448</v>
      </c>
      <c r="B304">
        <v>360.038</v>
      </c>
      <c r="C304">
        <v>364.468</v>
      </c>
      <c r="D304" t="s">
        <v>80</v>
      </c>
      <c r="E304" t="s">
        <v>56</v>
      </c>
      <c r="F304" t="s">
        <v>57</v>
      </c>
      <c r="G304">
        <v>4.43</v>
      </c>
      <c r="H304">
        <v>0</v>
      </c>
      <c r="K304" t="s">
        <v>58</v>
      </c>
      <c r="L304" t="s">
        <v>59</v>
      </c>
      <c r="M304" t="s">
        <v>60</v>
      </c>
      <c r="O304" t="e">
        <f t="shared" si="33"/>
        <v>#N/A</v>
      </c>
      <c r="P304">
        <f t="shared" si="34"/>
        <v>360.038</v>
      </c>
      <c r="Q304">
        <f t="shared" si="35"/>
        <v>360.038</v>
      </c>
      <c r="R304" s="10" t="e">
        <f t="shared" si="36"/>
        <v>#N/A</v>
      </c>
      <c r="S304" t="e">
        <f t="shared" si="37"/>
        <v>#N/A</v>
      </c>
    </row>
    <row r="305" spans="1:19" ht="12.75">
      <c r="A305" s="1">
        <v>36511</v>
      </c>
      <c r="B305">
        <v>359.658</v>
      </c>
      <c r="C305">
        <v>364.468</v>
      </c>
      <c r="D305" t="s">
        <v>80</v>
      </c>
      <c r="E305" t="s">
        <v>56</v>
      </c>
      <c r="F305" t="s">
        <v>57</v>
      </c>
      <c r="G305">
        <v>4.81</v>
      </c>
      <c r="H305">
        <v>0</v>
      </c>
      <c r="K305" t="s">
        <v>58</v>
      </c>
      <c r="L305" t="s">
        <v>59</v>
      </c>
      <c r="M305" t="s">
        <v>60</v>
      </c>
      <c r="O305" t="e">
        <f t="shared" si="33"/>
        <v>#N/A</v>
      </c>
      <c r="P305">
        <f t="shared" si="34"/>
        <v>359.658</v>
      </c>
      <c r="Q305">
        <f t="shared" si="35"/>
        <v>359.658</v>
      </c>
      <c r="R305" s="10" t="e">
        <f t="shared" si="36"/>
        <v>#N/A</v>
      </c>
      <c r="S305" t="e">
        <f t="shared" si="37"/>
        <v>#N/A</v>
      </c>
    </row>
    <row r="306" spans="1:19" ht="12.75">
      <c r="A306" s="1">
        <v>36571</v>
      </c>
      <c r="B306">
        <v>359.548</v>
      </c>
      <c r="C306">
        <v>364.468</v>
      </c>
      <c r="D306" t="s">
        <v>80</v>
      </c>
      <c r="E306" t="s">
        <v>56</v>
      </c>
      <c r="F306" t="s">
        <v>57</v>
      </c>
      <c r="G306">
        <v>4.92</v>
      </c>
      <c r="H306">
        <v>0</v>
      </c>
      <c r="K306" t="s">
        <v>58</v>
      </c>
      <c r="L306" t="s">
        <v>59</v>
      </c>
      <c r="M306" t="s">
        <v>60</v>
      </c>
      <c r="O306" t="e">
        <f t="shared" si="33"/>
        <v>#N/A</v>
      </c>
      <c r="P306">
        <f t="shared" si="34"/>
        <v>359.548</v>
      </c>
      <c r="Q306">
        <f t="shared" si="35"/>
        <v>359.548</v>
      </c>
      <c r="R306" s="10" t="e">
        <f t="shared" si="36"/>
        <v>#N/A</v>
      </c>
      <c r="S306" t="e">
        <f t="shared" si="37"/>
        <v>#N/A</v>
      </c>
    </row>
    <row r="307" spans="1:19" ht="12.75">
      <c r="A307" s="1">
        <v>36631</v>
      </c>
      <c r="B307">
        <v>359.488</v>
      </c>
      <c r="C307">
        <v>364.468</v>
      </c>
      <c r="D307" t="s">
        <v>80</v>
      </c>
      <c r="E307" t="s">
        <v>56</v>
      </c>
      <c r="F307" t="s">
        <v>57</v>
      </c>
      <c r="G307">
        <v>4.98</v>
      </c>
      <c r="H307">
        <v>0</v>
      </c>
      <c r="K307" t="s">
        <v>58</v>
      </c>
      <c r="L307" t="s">
        <v>59</v>
      </c>
      <c r="M307" t="s">
        <v>60</v>
      </c>
      <c r="O307" t="e">
        <f t="shared" si="33"/>
        <v>#N/A</v>
      </c>
      <c r="P307">
        <f t="shared" si="34"/>
        <v>359.488</v>
      </c>
      <c r="Q307">
        <f t="shared" si="35"/>
        <v>359.488</v>
      </c>
      <c r="R307" s="10" t="e">
        <f t="shared" si="36"/>
        <v>#N/A</v>
      </c>
      <c r="S307" t="e">
        <f t="shared" si="37"/>
        <v>#N/A</v>
      </c>
    </row>
    <row r="308" spans="1:19" ht="12.75">
      <c r="A308" s="1">
        <v>36693</v>
      </c>
      <c r="B308">
        <v>359.448</v>
      </c>
      <c r="C308">
        <v>364.468</v>
      </c>
      <c r="D308" t="s">
        <v>80</v>
      </c>
      <c r="E308" t="s">
        <v>56</v>
      </c>
      <c r="F308" t="s">
        <v>57</v>
      </c>
      <c r="G308">
        <v>5.02</v>
      </c>
      <c r="H308">
        <v>0</v>
      </c>
      <c r="K308" t="s">
        <v>58</v>
      </c>
      <c r="L308" t="s">
        <v>59</v>
      </c>
      <c r="M308" t="s">
        <v>60</v>
      </c>
      <c r="O308" t="e">
        <f t="shared" si="33"/>
        <v>#N/A</v>
      </c>
      <c r="P308">
        <f t="shared" si="34"/>
        <v>359.448</v>
      </c>
      <c r="Q308">
        <f t="shared" si="35"/>
        <v>359.448</v>
      </c>
      <c r="R308" s="10" t="e">
        <f t="shared" si="36"/>
        <v>#N/A</v>
      </c>
      <c r="S308" t="e">
        <f t="shared" si="37"/>
        <v>#N/A</v>
      </c>
    </row>
    <row r="309" spans="1:19" ht="12.75">
      <c r="A309" s="1">
        <v>36754</v>
      </c>
      <c r="B309">
        <v>359.478</v>
      </c>
      <c r="C309">
        <v>364.468</v>
      </c>
      <c r="D309" t="s">
        <v>80</v>
      </c>
      <c r="E309" t="s">
        <v>56</v>
      </c>
      <c r="F309" t="s">
        <v>57</v>
      </c>
      <c r="G309">
        <v>4.99</v>
      </c>
      <c r="H309">
        <v>0</v>
      </c>
      <c r="K309" t="s">
        <v>58</v>
      </c>
      <c r="L309" t="s">
        <v>59</v>
      </c>
      <c r="M309" t="s">
        <v>60</v>
      </c>
      <c r="O309" t="e">
        <f t="shared" si="33"/>
        <v>#N/A</v>
      </c>
      <c r="P309">
        <f t="shared" si="34"/>
        <v>359.478</v>
      </c>
      <c r="Q309">
        <f t="shared" si="35"/>
        <v>359.478</v>
      </c>
      <c r="R309" s="10" t="e">
        <f t="shared" si="36"/>
        <v>#N/A</v>
      </c>
      <c r="S309" t="e">
        <f t="shared" si="37"/>
        <v>#N/A</v>
      </c>
    </row>
    <row r="310" spans="1:19" ht="12.75">
      <c r="A310" s="1">
        <v>36815</v>
      </c>
      <c r="B310">
        <v>358.978</v>
      </c>
      <c r="C310">
        <v>364.468</v>
      </c>
      <c r="D310" t="s">
        <v>80</v>
      </c>
      <c r="E310" t="s">
        <v>56</v>
      </c>
      <c r="F310" t="s">
        <v>57</v>
      </c>
      <c r="G310">
        <v>5.49</v>
      </c>
      <c r="H310">
        <v>0</v>
      </c>
      <c r="K310" t="s">
        <v>58</v>
      </c>
      <c r="L310" t="s">
        <v>59</v>
      </c>
      <c r="M310" t="s">
        <v>60</v>
      </c>
      <c r="O310" t="e">
        <f t="shared" si="33"/>
        <v>#N/A</v>
      </c>
      <c r="P310">
        <f t="shared" si="34"/>
        <v>358.978</v>
      </c>
      <c r="Q310">
        <f t="shared" si="35"/>
        <v>358.978</v>
      </c>
      <c r="R310" s="10" t="e">
        <f t="shared" si="36"/>
        <v>#N/A</v>
      </c>
      <c r="S310" t="e">
        <f t="shared" si="37"/>
        <v>#N/A</v>
      </c>
    </row>
    <row r="311" spans="1:19" ht="12.75">
      <c r="A311" s="1">
        <v>36875.618055555555</v>
      </c>
      <c r="B311">
        <v>359.008</v>
      </c>
      <c r="C311">
        <v>364.468</v>
      </c>
      <c r="D311" t="s">
        <v>80</v>
      </c>
      <c r="E311" t="s">
        <v>56</v>
      </c>
      <c r="F311" t="s">
        <v>57</v>
      </c>
      <c r="G311">
        <v>5.46</v>
      </c>
      <c r="H311">
        <v>0</v>
      </c>
      <c r="K311" t="s">
        <v>58</v>
      </c>
      <c r="L311" t="s">
        <v>59</v>
      </c>
      <c r="M311" t="s">
        <v>60</v>
      </c>
      <c r="O311" t="e">
        <f t="shared" si="33"/>
        <v>#N/A</v>
      </c>
      <c r="P311">
        <f t="shared" si="34"/>
        <v>359.008</v>
      </c>
      <c r="Q311">
        <f t="shared" si="35"/>
        <v>359.008</v>
      </c>
      <c r="R311" s="10" t="e">
        <f t="shared" si="36"/>
        <v>#N/A</v>
      </c>
      <c r="S311" t="e">
        <f t="shared" si="37"/>
        <v>#N/A</v>
      </c>
    </row>
    <row r="312" spans="1:19" ht="12.75">
      <c r="A312" s="1">
        <v>36937.520833333336</v>
      </c>
      <c r="B312">
        <v>359.148</v>
      </c>
      <c r="C312">
        <v>364.468</v>
      </c>
      <c r="D312" t="s">
        <v>80</v>
      </c>
      <c r="E312" t="s">
        <v>56</v>
      </c>
      <c r="F312" t="s">
        <v>57</v>
      </c>
      <c r="G312">
        <v>5.32</v>
      </c>
      <c r="H312">
        <v>0</v>
      </c>
      <c r="K312" t="s">
        <v>58</v>
      </c>
      <c r="L312" t="s">
        <v>59</v>
      </c>
      <c r="M312" t="s">
        <v>60</v>
      </c>
      <c r="O312" t="e">
        <f t="shared" si="33"/>
        <v>#N/A</v>
      </c>
      <c r="P312">
        <f t="shared" si="34"/>
        <v>359.148</v>
      </c>
      <c r="Q312">
        <f t="shared" si="35"/>
        <v>359.148</v>
      </c>
      <c r="R312" s="10" t="e">
        <f t="shared" si="36"/>
        <v>#N/A</v>
      </c>
      <c r="S312" t="e">
        <f t="shared" si="37"/>
        <v>#N/A</v>
      </c>
    </row>
    <row r="313" spans="1:19" ht="12.75">
      <c r="A313" s="1">
        <v>36998.53472222222</v>
      </c>
      <c r="B313">
        <v>359.068</v>
      </c>
      <c r="C313">
        <v>364.468</v>
      </c>
      <c r="D313" t="s">
        <v>80</v>
      </c>
      <c r="E313" t="s">
        <v>56</v>
      </c>
      <c r="F313" t="s">
        <v>57</v>
      </c>
      <c r="G313">
        <v>5.4</v>
      </c>
      <c r="H313">
        <v>0</v>
      </c>
      <c r="K313" t="s">
        <v>58</v>
      </c>
      <c r="L313" t="s">
        <v>59</v>
      </c>
      <c r="M313" t="s">
        <v>60</v>
      </c>
      <c r="O313" t="e">
        <f t="shared" si="33"/>
        <v>#N/A</v>
      </c>
      <c r="P313">
        <f t="shared" si="34"/>
        <v>359.068</v>
      </c>
      <c r="Q313">
        <f t="shared" si="35"/>
        <v>359.068</v>
      </c>
      <c r="R313" s="10" t="e">
        <f t="shared" si="36"/>
        <v>#N/A</v>
      </c>
      <c r="S313" t="e">
        <f t="shared" si="37"/>
        <v>#N/A</v>
      </c>
    </row>
    <row r="314" spans="1:19" ht="12.75">
      <c r="A314" s="1">
        <v>37057.53125</v>
      </c>
      <c r="B314">
        <v>358.308</v>
      </c>
      <c r="C314">
        <v>364.468</v>
      </c>
      <c r="D314" t="s">
        <v>80</v>
      </c>
      <c r="E314" t="s">
        <v>56</v>
      </c>
      <c r="F314" t="s">
        <v>57</v>
      </c>
      <c r="G314">
        <v>6.16</v>
      </c>
      <c r="H314">
        <v>0</v>
      </c>
      <c r="K314" t="s">
        <v>58</v>
      </c>
      <c r="L314" t="s">
        <v>59</v>
      </c>
      <c r="M314" t="s">
        <v>60</v>
      </c>
      <c r="O314" t="e">
        <f t="shared" si="33"/>
        <v>#N/A</v>
      </c>
      <c r="P314">
        <f t="shared" si="34"/>
        <v>358.308</v>
      </c>
      <c r="Q314">
        <f t="shared" si="35"/>
        <v>358.308</v>
      </c>
      <c r="R314" s="10" t="e">
        <f t="shared" si="36"/>
        <v>#N/A</v>
      </c>
      <c r="S314" t="e">
        <f t="shared" si="37"/>
        <v>#N/A</v>
      </c>
    </row>
    <row r="315" spans="1:19" ht="12.75">
      <c r="A315" s="1">
        <v>37117.524305555555</v>
      </c>
      <c r="B315">
        <v>357.918</v>
      </c>
      <c r="C315">
        <v>364.468</v>
      </c>
      <c r="D315" t="s">
        <v>80</v>
      </c>
      <c r="E315" t="s">
        <v>56</v>
      </c>
      <c r="F315" t="s">
        <v>57</v>
      </c>
      <c r="G315">
        <v>6.55</v>
      </c>
      <c r="H315">
        <v>0</v>
      </c>
      <c r="K315" t="s">
        <v>58</v>
      </c>
      <c r="L315" t="s">
        <v>59</v>
      </c>
      <c r="M315" t="s">
        <v>60</v>
      </c>
      <c r="O315" t="e">
        <f t="shared" si="33"/>
        <v>#N/A</v>
      </c>
      <c r="P315">
        <f t="shared" si="34"/>
        <v>357.918</v>
      </c>
      <c r="Q315">
        <f t="shared" si="35"/>
        <v>357.918</v>
      </c>
      <c r="R315" s="10" t="e">
        <f t="shared" si="36"/>
        <v>#N/A</v>
      </c>
      <c r="S315" t="e">
        <f t="shared" si="37"/>
        <v>#N/A</v>
      </c>
    </row>
    <row r="316" spans="1:19" ht="12.75">
      <c r="A316" s="1">
        <v>37180.493055555555</v>
      </c>
      <c r="B316">
        <v>358.148</v>
      </c>
      <c r="C316">
        <v>364.468</v>
      </c>
      <c r="D316" t="s">
        <v>80</v>
      </c>
      <c r="E316" t="s">
        <v>56</v>
      </c>
      <c r="F316" t="s">
        <v>57</v>
      </c>
      <c r="G316">
        <v>6.32</v>
      </c>
      <c r="H316">
        <v>0</v>
      </c>
      <c r="K316" t="s">
        <v>58</v>
      </c>
      <c r="L316" t="s">
        <v>59</v>
      </c>
      <c r="M316" t="s">
        <v>60</v>
      </c>
      <c r="O316" t="e">
        <f t="shared" si="33"/>
        <v>#N/A</v>
      </c>
      <c r="P316">
        <f t="shared" si="34"/>
        <v>358.148</v>
      </c>
      <c r="Q316">
        <f t="shared" si="35"/>
        <v>358.148</v>
      </c>
      <c r="R316" s="10" t="e">
        <f t="shared" si="36"/>
        <v>#N/A</v>
      </c>
      <c r="S316" t="e">
        <f t="shared" si="37"/>
        <v>#N/A</v>
      </c>
    </row>
    <row r="317" spans="1:19" ht="12.75">
      <c r="A317" s="1">
        <v>37247.59722222222</v>
      </c>
      <c r="B317">
        <v>358.268</v>
      </c>
      <c r="C317">
        <v>364.468</v>
      </c>
      <c r="D317" t="s">
        <v>80</v>
      </c>
      <c r="E317" t="s">
        <v>56</v>
      </c>
      <c r="F317" t="s">
        <v>57</v>
      </c>
      <c r="G317">
        <v>6.2</v>
      </c>
      <c r="H317">
        <v>0</v>
      </c>
      <c r="K317" t="s">
        <v>58</v>
      </c>
      <c r="L317" t="s">
        <v>59</v>
      </c>
      <c r="M317" t="s">
        <v>60</v>
      </c>
      <c r="O317" t="e">
        <f t="shared" si="33"/>
        <v>#N/A</v>
      </c>
      <c r="P317">
        <f t="shared" si="34"/>
        <v>358.268</v>
      </c>
      <c r="Q317">
        <f t="shared" si="35"/>
        <v>358.268</v>
      </c>
      <c r="R317" s="10" t="e">
        <f t="shared" si="36"/>
        <v>#N/A</v>
      </c>
      <c r="S317" t="e">
        <f t="shared" si="37"/>
        <v>#N/A</v>
      </c>
    </row>
    <row r="318" spans="1:19" ht="12.75">
      <c r="A318" s="1">
        <v>37305.486805555556</v>
      </c>
      <c r="B318">
        <v>358.268</v>
      </c>
      <c r="C318">
        <v>364.468</v>
      </c>
      <c r="D318" t="s">
        <v>80</v>
      </c>
      <c r="E318" t="s">
        <v>56</v>
      </c>
      <c r="F318" t="s">
        <v>57</v>
      </c>
      <c r="G318">
        <v>6.2</v>
      </c>
      <c r="H318">
        <v>0</v>
      </c>
      <c r="K318" t="s">
        <v>58</v>
      </c>
      <c r="L318" t="s">
        <v>59</v>
      </c>
      <c r="M318" t="s">
        <v>60</v>
      </c>
      <c r="O318" t="e">
        <f t="shared" si="33"/>
        <v>#N/A</v>
      </c>
      <c r="P318">
        <f t="shared" si="34"/>
        <v>358.268</v>
      </c>
      <c r="Q318">
        <f t="shared" si="35"/>
        <v>358.268</v>
      </c>
      <c r="R318" s="10" t="e">
        <f t="shared" si="36"/>
        <v>#N/A</v>
      </c>
      <c r="S318" t="e">
        <f t="shared" si="37"/>
        <v>#N/A</v>
      </c>
    </row>
    <row r="319" spans="1:19" ht="12.75">
      <c r="A319" s="1">
        <v>37362.54652777778</v>
      </c>
      <c r="B319">
        <v>358.068</v>
      </c>
      <c r="C319">
        <v>364.468</v>
      </c>
      <c r="D319" t="s">
        <v>80</v>
      </c>
      <c r="E319" t="s">
        <v>56</v>
      </c>
      <c r="F319" t="s">
        <v>57</v>
      </c>
      <c r="G319">
        <v>6.4</v>
      </c>
      <c r="H319">
        <v>0</v>
      </c>
      <c r="K319" t="s">
        <v>58</v>
      </c>
      <c r="L319" t="s">
        <v>59</v>
      </c>
      <c r="M319" t="s">
        <v>60</v>
      </c>
      <c r="O319" t="e">
        <f t="shared" si="33"/>
        <v>#N/A</v>
      </c>
      <c r="P319">
        <f t="shared" si="34"/>
        <v>358.068</v>
      </c>
      <c r="Q319">
        <f t="shared" si="35"/>
        <v>358.068</v>
      </c>
      <c r="R319" s="10" t="e">
        <f t="shared" si="36"/>
        <v>#N/A</v>
      </c>
      <c r="S319" t="e">
        <f t="shared" si="37"/>
        <v>#N/A</v>
      </c>
    </row>
    <row r="320" spans="1:19" ht="12.75">
      <c r="A320" s="1">
        <v>37390.53125</v>
      </c>
      <c r="B320">
        <v>357.868</v>
      </c>
      <c r="C320">
        <v>364.468</v>
      </c>
      <c r="D320" t="s">
        <v>80</v>
      </c>
      <c r="E320" t="s">
        <v>56</v>
      </c>
      <c r="F320" t="s">
        <v>57</v>
      </c>
      <c r="G320">
        <v>6.6</v>
      </c>
      <c r="H320">
        <v>0</v>
      </c>
      <c r="K320" t="s">
        <v>58</v>
      </c>
      <c r="L320" t="s">
        <v>59</v>
      </c>
      <c r="M320" t="s">
        <v>60</v>
      </c>
      <c r="O320" t="e">
        <f t="shared" si="33"/>
        <v>#N/A</v>
      </c>
      <c r="P320">
        <f t="shared" si="34"/>
        <v>357.868</v>
      </c>
      <c r="Q320">
        <f t="shared" si="35"/>
        <v>357.868</v>
      </c>
      <c r="R320" s="10" t="e">
        <f t="shared" si="36"/>
        <v>#N/A</v>
      </c>
      <c r="S320" t="e">
        <f t="shared" si="37"/>
        <v>#N/A</v>
      </c>
    </row>
    <row r="321" spans="1:19" ht="12.75">
      <c r="A321" s="1">
        <v>37425.510416666664</v>
      </c>
      <c r="B321">
        <v>357.618</v>
      </c>
      <c r="C321">
        <v>364.468</v>
      </c>
      <c r="D321" t="s">
        <v>80</v>
      </c>
      <c r="E321" t="s">
        <v>56</v>
      </c>
      <c r="F321" t="s">
        <v>57</v>
      </c>
      <c r="G321">
        <v>6.85</v>
      </c>
      <c r="H321">
        <v>0</v>
      </c>
      <c r="K321" t="s">
        <v>58</v>
      </c>
      <c r="L321" t="s">
        <v>59</v>
      </c>
      <c r="M321" t="s">
        <v>60</v>
      </c>
      <c r="O321" t="e">
        <f t="shared" si="33"/>
        <v>#N/A</v>
      </c>
      <c r="P321">
        <f t="shared" si="34"/>
        <v>357.618</v>
      </c>
      <c r="Q321">
        <f t="shared" si="35"/>
        <v>357.618</v>
      </c>
      <c r="R321" s="10" t="e">
        <f t="shared" si="36"/>
        <v>#N/A</v>
      </c>
      <c r="S321" t="e">
        <f t="shared" si="37"/>
        <v>#N/A</v>
      </c>
    </row>
    <row r="322" spans="1:19" ht="12.75">
      <c r="A322" s="1">
        <v>37453.510416666664</v>
      </c>
      <c r="B322">
        <v>357.388</v>
      </c>
      <c r="C322">
        <v>364.468</v>
      </c>
      <c r="D322" t="s">
        <v>80</v>
      </c>
      <c r="E322" t="s">
        <v>56</v>
      </c>
      <c r="F322" t="s">
        <v>57</v>
      </c>
      <c r="G322">
        <v>7.08</v>
      </c>
      <c r="H322">
        <v>0</v>
      </c>
      <c r="K322" t="s">
        <v>58</v>
      </c>
      <c r="L322" t="s">
        <v>59</v>
      </c>
      <c r="M322" t="s">
        <v>60</v>
      </c>
      <c r="O322" t="e">
        <f t="shared" si="33"/>
        <v>#N/A</v>
      </c>
      <c r="P322">
        <f t="shared" si="34"/>
        <v>357.388</v>
      </c>
      <c r="Q322">
        <f t="shared" si="35"/>
        <v>357.388</v>
      </c>
      <c r="R322" s="10" t="e">
        <f t="shared" si="36"/>
        <v>#N/A</v>
      </c>
      <c r="S322" t="e">
        <f t="shared" si="37"/>
        <v>#N/A</v>
      </c>
    </row>
    <row r="323" spans="1:19" ht="12.75">
      <c r="A323" s="1">
        <v>37481.55694444444</v>
      </c>
      <c r="B323">
        <v>356.938</v>
      </c>
      <c r="C323">
        <v>364.468</v>
      </c>
      <c r="D323" t="s">
        <v>80</v>
      </c>
      <c r="E323" t="s">
        <v>56</v>
      </c>
      <c r="F323" t="s">
        <v>57</v>
      </c>
      <c r="G323">
        <v>7.53</v>
      </c>
      <c r="H323">
        <v>0</v>
      </c>
      <c r="K323" t="s">
        <v>58</v>
      </c>
      <c r="L323" t="s">
        <v>59</v>
      </c>
      <c r="M323" t="s">
        <v>60</v>
      </c>
      <c r="O323" t="e">
        <f t="shared" si="33"/>
        <v>#N/A</v>
      </c>
      <c r="P323">
        <f t="shared" si="34"/>
        <v>356.938</v>
      </c>
      <c r="Q323">
        <f t="shared" si="35"/>
        <v>356.938</v>
      </c>
      <c r="R323" s="10" t="e">
        <f t="shared" si="36"/>
        <v>#N/A</v>
      </c>
      <c r="S323" t="e">
        <f t="shared" si="37"/>
        <v>#N/A</v>
      </c>
    </row>
    <row r="324" spans="1:19" ht="12.75">
      <c r="A324" s="1">
        <v>37508.479166666664</v>
      </c>
      <c r="B324">
        <v>356.338</v>
      </c>
      <c r="C324">
        <v>364.468</v>
      </c>
      <c r="D324" t="s">
        <v>80</v>
      </c>
      <c r="E324" t="s">
        <v>56</v>
      </c>
      <c r="F324" t="s">
        <v>57</v>
      </c>
      <c r="G324">
        <v>8.13</v>
      </c>
      <c r="H324">
        <v>0</v>
      </c>
      <c r="K324" t="s">
        <v>58</v>
      </c>
      <c r="L324" t="s">
        <v>59</v>
      </c>
      <c r="M324" t="s">
        <v>60</v>
      </c>
      <c r="O324" t="e">
        <f t="shared" si="33"/>
        <v>#N/A</v>
      </c>
      <c r="P324">
        <f t="shared" si="34"/>
        <v>356.338</v>
      </c>
      <c r="Q324">
        <f t="shared" si="35"/>
        <v>356.338</v>
      </c>
      <c r="R324" s="10" t="e">
        <f t="shared" si="36"/>
        <v>#N/A</v>
      </c>
      <c r="S324" t="e">
        <f t="shared" si="37"/>
        <v>#N/A</v>
      </c>
    </row>
    <row r="325" spans="1:19" ht="12.75">
      <c r="A325" s="1">
        <v>37537.46875</v>
      </c>
      <c r="B325">
        <v>356.928</v>
      </c>
      <c r="C325">
        <v>364.468</v>
      </c>
      <c r="D325" t="s">
        <v>80</v>
      </c>
      <c r="E325" t="s">
        <v>56</v>
      </c>
      <c r="F325" t="s">
        <v>57</v>
      </c>
      <c r="G325">
        <v>7.54</v>
      </c>
      <c r="H325">
        <v>0</v>
      </c>
      <c r="K325" t="s">
        <v>58</v>
      </c>
      <c r="L325" t="s">
        <v>59</v>
      </c>
      <c r="M325" t="s">
        <v>60</v>
      </c>
      <c r="O325" t="e">
        <f t="shared" si="33"/>
        <v>#N/A</v>
      </c>
      <c r="P325">
        <f t="shared" si="34"/>
        <v>356.928</v>
      </c>
      <c r="Q325">
        <f t="shared" si="35"/>
        <v>356.928</v>
      </c>
      <c r="R325" s="10" t="e">
        <f t="shared" si="36"/>
        <v>#N/A</v>
      </c>
      <c r="S325" t="e">
        <f t="shared" si="37"/>
        <v>#N/A</v>
      </c>
    </row>
    <row r="326" spans="1:19" ht="12.75">
      <c r="A326" s="1">
        <v>37573.47222222222</v>
      </c>
      <c r="B326">
        <v>357.258</v>
      </c>
      <c r="C326">
        <v>364.468</v>
      </c>
      <c r="D326" t="s">
        <v>80</v>
      </c>
      <c r="E326" t="s">
        <v>56</v>
      </c>
      <c r="F326" t="s">
        <v>57</v>
      </c>
      <c r="G326">
        <v>7.21</v>
      </c>
      <c r="H326">
        <v>0</v>
      </c>
      <c r="K326" t="s">
        <v>58</v>
      </c>
      <c r="L326" t="s">
        <v>59</v>
      </c>
      <c r="M326" t="s">
        <v>60</v>
      </c>
      <c r="O326" t="e">
        <f t="shared" si="33"/>
        <v>#N/A</v>
      </c>
      <c r="P326">
        <f t="shared" si="34"/>
        <v>357.258</v>
      </c>
      <c r="Q326">
        <f t="shared" si="35"/>
        <v>357.258</v>
      </c>
      <c r="R326" s="10" t="e">
        <f t="shared" si="36"/>
        <v>#N/A</v>
      </c>
      <c r="S326" t="e">
        <f t="shared" si="37"/>
        <v>#N/A</v>
      </c>
    </row>
    <row r="327" spans="1:19" ht="12.75">
      <c r="A327" s="1">
        <v>37600.51388888889</v>
      </c>
      <c r="B327">
        <v>357.248</v>
      </c>
      <c r="C327">
        <v>364.468</v>
      </c>
      <c r="D327" t="s">
        <v>80</v>
      </c>
      <c r="E327" t="s">
        <v>56</v>
      </c>
      <c r="F327" t="s">
        <v>57</v>
      </c>
      <c r="G327">
        <v>7.22</v>
      </c>
      <c r="H327">
        <v>0</v>
      </c>
      <c r="K327" t="s">
        <v>58</v>
      </c>
      <c r="L327" t="s">
        <v>59</v>
      </c>
      <c r="M327" t="s">
        <v>60</v>
      </c>
      <c r="O327" t="e">
        <f t="shared" si="33"/>
        <v>#N/A</v>
      </c>
      <c r="P327">
        <f t="shared" si="34"/>
        <v>357.248</v>
      </c>
      <c r="Q327">
        <f t="shared" si="35"/>
        <v>357.248</v>
      </c>
      <c r="R327" s="10" t="e">
        <f t="shared" si="36"/>
        <v>#N/A</v>
      </c>
      <c r="S327" t="e">
        <f t="shared" si="37"/>
        <v>#N/A</v>
      </c>
    </row>
    <row r="328" spans="1:19" ht="12.75">
      <c r="A328" s="1">
        <v>37643.680555555555</v>
      </c>
      <c r="B328">
        <v>357.538</v>
      </c>
      <c r="C328">
        <v>364.468</v>
      </c>
      <c r="D328" t="s">
        <v>80</v>
      </c>
      <c r="E328" t="s">
        <v>56</v>
      </c>
      <c r="F328" t="s">
        <v>57</v>
      </c>
      <c r="G328">
        <v>6.93</v>
      </c>
      <c r="H328">
        <v>0</v>
      </c>
      <c r="K328" t="s">
        <v>58</v>
      </c>
      <c r="L328" t="s">
        <v>59</v>
      </c>
      <c r="M328" t="s">
        <v>60</v>
      </c>
      <c r="O328" t="e">
        <f t="shared" si="33"/>
        <v>#N/A</v>
      </c>
      <c r="P328">
        <f t="shared" si="34"/>
        <v>357.538</v>
      </c>
      <c r="Q328">
        <f t="shared" si="35"/>
        <v>357.538</v>
      </c>
      <c r="R328" s="10" t="e">
        <f t="shared" si="36"/>
        <v>#N/A</v>
      </c>
      <c r="S328" t="e">
        <f t="shared" si="37"/>
        <v>#N/A</v>
      </c>
    </row>
    <row r="329" spans="1:19" ht="12.75">
      <c r="A329" s="1">
        <v>37676.53472222222</v>
      </c>
      <c r="B329">
        <v>357.748</v>
      </c>
      <c r="C329">
        <v>364.468</v>
      </c>
      <c r="D329" t="s">
        <v>80</v>
      </c>
      <c r="E329" t="s">
        <v>56</v>
      </c>
      <c r="F329" t="s">
        <v>57</v>
      </c>
      <c r="G329">
        <v>6.72</v>
      </c>
      <c r="H329">
        <v>0</v>
      </c>
      <c r="K329" t="s">
        <v>58</v>
      </c>
      <c r="L329" t="s">
        <v>59</v>
      </c>
      <c r="M329" t="s">
        <v>60</v>
      </c>
      <c r="O329" t="e">
        <f t="shared" si="33"/>
        <v>#N/A</v>
      </c>
      <c r="P329">
        <f t="shared" si="34"/>
        <v>357.748</v>
      </c>
      <c r="Q329">
        <f t="shared" si="35"/>
        <v>357.748</v>
      </c>
      <c r="R329" s="10" t="e">
        <f t="shared" si="36"/>
        <v>#N/A</v>
      </c>
      <c r="S329" t="e">
        <f t="shared" si="37"/>
        <v>#N/A</v>
      </c>
    </row>
    <row r="330" spans="1:19" ht="12.75">
      <c r="A330" s="1">
        <v>37703.51875</v>
      </c>
      <c r="B330">
        <v>357.858</v>
      </c>
      <c r="C330">
        <v>364.468</v>
      </c>
      <c r="D330" t="s">
        <v>80</v>
      </c>
      <c r="E330" t="s">
        <v>56</v>
      </c>
      <c r="F330" t="s">
        <v>57</v>
      </c>
      <c r="G330">
        <v>6.61</v>
      </c>
      <c r="H330">
        <v>0</v>
      </c>
      <c r="K330" t="s">
        <v>58</v>
      </c>
      <c r="L330" t="s">
        <v>59</v>
      </c>
      <c r="M330" t="s">
        <v>60</v>
      </c>
      <c r="O330" t="e">
        <f t="shared" si="33"/>
        <v>#N/A</v>
      </c>
      <c r="P330">
        <f t="shared" si="34"/>
        <v>357.858</v>
      </c>
      <c r="Q330">
        <f t="shared" si="35"/>
        <v>357.858</v>
      </c>
      <c r="R330" s="10" t="e">
        <f t="shared" si="36"/>
        <v>#N/A</v>
      </c>
      <c r="S330" t="e">
        <f t="shared" si="37"/>
        <v>#N/A</v>
      </c>
    </row>
    <row r="331" spans="1:19" ht="12.75">
      <c r="A331" s="1">
        <v>37735.56736111111</v>
      </c>
      <c r="B331">
        <v>358.108</v>
      </c>
      <c r="C331">
        <v>364.468</v>
      </c>
      <c r="D331" t="s">
        <v>80</v>
      </c>
      <c r="E331" t="s">
        <v>56</v>
      </c>
      <c r="F331" t="s">
        <v>57</v>
      </c>
      <c r="G331">
        <v>6.36</v>
      </c>
      <c r="H331">
        <v>0</v>
      </c>
      <c r="K331" t="s">
        <v>58</v>
      </c>
      <c r="L331" t="s">
        <v>59</v>
      </c>
      <c r="M331" t="s">
        <v>60</v>
      </c>
      <c r="N331" t="s">
        <v>83</v>
      </c>
      <c r="O331" t="e">
        <f t="shared" si="33"/>
        <v>#N/A</v>
      </c>
      <c r="P331">
        <f t="shared" si="34"/>
        <v>358.108</v>
      </c>
      <c r="Q331">
        <f t="shared" si="35"/>
        <v>358.108</v>
      </c>
      <c r="R331" s="10" t="e">
        <f t="shared" si="36"/>
        <v>#N/A</v>
      </c>
      <c r="S331" t="e">
        <f t="shared" si="37"/>
        <v>#N/A</v>
      </c>
    </row>
    <row r="332" spans="1:19" ht="12.75">
      <c r="A332" s="1">
        <v>37764.51736111111</v>
      </c>
      <c r="B332">
        <v>358.348</v>
      </c>
      <c r="C332">
        <v>364.468</v>
      </c>
      <c r="D332" t="s">
        <v>80</v>
      </c>
      <c r="E332" t="s">
        <v>56</v>
      </c>
      <c r="F332" t="s">
        <v>57</v>
      </c>
      <c r="G332">
        <v>6.12</v>
      </c>
      <c r="H332">
        <v>0</v>
      </c>
      <c r="K332" t="s">
        <v>58</v>
      </c>
      <c r="L332" t="s">
        <v>59</v>
      </c>
      <c r="M332" t="s">
        <v>60</v>
      </c>
      <c r="O332" t="e">
        <f t="shared" si="33"/>
        <v>#N/A</v>
      </c>
      <c r="P332">
        <f t="shared" si="34"/>
        <v>358.348</v>
      </c>
      <c r="Q332">
        <f t="shared" si="35"/>
        <v>358.348</v>
      </c>
      <c r="R332" s="10" t="e">
        <f t="shared" si="36"/>
        <v>#N/A</v>
      </c>
      <c r="S332" t="e">
        <f t="shared" si="37"/>
        <v>#N/A</v>
      </c>
    </row>
    <row r="333" spans="1:19" ht="12.75">
      <c r="A333" s="1">
        <v>37787.5</v>
      </c>
      <c r="B333">
        <v>358.688</v>
      </c>
      <c r="C333">
        <v>364.468</v>
      </c>
      <c r="D333" t="s">
        <v>80</v>
      </c>
      <c r="E333" t="s">
        <v>56</v>
      </c>
      <c r="F333" t="s">
        <v>57</v>
      </c>
      <c r="G333">
        <v>5.78</v>
      </c>
      <c r="H333">
        <v>0</v>
      </c>
      <c r="K333" t="s">
        <v>58</v>
      </c>
      <c r="L333" t="s">
        <v>59</v>
      </c>
      <c r="M333" t="s">
        <v>60</v>
      </c>
      <c r="O333" t="e">
        <f t="shared" si="33"/>
        <v>#N/A</v>
      </c>
      <c r="P333">
        <f t="shared" si="34"/>
        <v>358.688</v>
      </c>
      <c r="Q333">
        <f t="shared" si="35"/>
        <v>358.688</v>
      </c>
      <c r="R333" s="10" t="e">
        <f t="shared" si="36"/>
        <v>#N/A</v>
      </c>
      <c r="S333" t="e">
        <f t="shared" si="37"/>
        <v>#N/A</v>
      </c>
    </row>
    <row r="334" spans="1:19" ht="12.75">
      <c r="A334" s="1">
        <v>37815.52777777778</v>
      </c>
      <c r="B334">
        <v>357.808</v>
      </c>
      <c r="C334">
        <v>364.468</v>
      </c>
      <c r="D334" t="s">
        <v>80</v>
      </c>
      <c r="E334" t="s">
        <v>56</v>
      </c>
      <c r="F334" t="s">
        <v>57</v>
      </c>
      <c r="G334">
        <v>6.66</v>
      </c>
      <c r="H334">
        <v>0</v>
      </c>
      <c r="K334" t="s">
        <v>58</v>
      </c>
      <c r="L334" t="s">
        <v>59</v>
      </c>
      <c r="M334" t="s">
        <v>60</v>
      </c>
      <c r="O334" t="e">
        <f t="shared" si="33"/>
        <v>#N/A</v>
      </c>
      <c r="P334">
        <f t="shared" si="34"/>
        <v>357.808</v>
      </c>
      <c r="Q334">
        <f t="shared" si="35"/>
        <v>357.808</v>
      </c>
      <c r="R334" s="10" t="e">
        <f t="shared" si="36"/>
        <v>#N/A</v>
      </c>
      <c r="S334" t="e">
        <f t="shared" si="37"/>
        <v>#N/A</v>
      </c>
    </row>
    <row r="335" spans="1:19" ht="12.75">
      <c r="A335" s="1">
        <v>37851.86597222222</v>
      </c>
      <c r="B335">
        <v>357.503</v>
      </c>
      <c r="C335">
        <v>364.468</v>
      </c>
      <c r="D335" t="s">
        <v>80</v>
      </c>
      <c r="E335" t="s">
        <v>56</v>
      </c>
      <c r="F335" t="s">
        <v>57</v>
      </c>
      <c r="G335">
        <v>6.965</v>
      </c>
      <c r="H335">
        <v>0</v>
      </c>
      <c r="K335" t="s">
        <v>58</v>
      </c>
      <c r="L335" t="s">
        <v>59</v>
      </c>
      <c r="M335" t="s">
        <v>60</v>
      </c>
      <c r="O335" t="e">
        <f t="shared" si="33"/>
        <v>#N/A</v>
      </c>
      <c r="P335">
        <f t="shared" si="34"/>
        <v>357.503</v>
      </c>
      <c r="Q335">
        <f t="shared" si="35"/>
        <v>357.503</v>
      </c>
      <c r="R335" s="10" t="e">
        <f t="shared" si="36"/>
        <v>#N/A</v>
      </c>
      <c r="S335" t="e">
        <f t="shared" si="37"/>
        <v>#N/A</v>
      </c>
    </row>
    <row r="336" spans="1:19" ht="12.75">
      <c r="A336" s="1">
        <v>37877.520833333336</v>
      </c>
      <c r="B336">
        <v>358.818</v>
      </c>
      <c r="C336">
        <v>364.468</v>
      </c>
      <c r="D336" t="s">
        <v>80</v>
      </c>
      <c r="E336" t="s">
        <v>56</v>
      </c>
      <c r="F336" t="s">
        <v>57</v>
      </c>
      <c r="G336">
        <v>5.65</v>
      </c>
      <c r="H336">
        <v>0</v>
      </c>
      <c r="K336" t="s">
        <v>58</v>
      </c>
      <c r="L336" t="s">
        <v>59</v>
      </c>
      <c r="M336" t="s">
        <v>60</v>
      </c>
      <c r="O336" t="e">
        <f t="shared" si="33"/>
        <v>#N/A</v>
      </c>
      <c r="P336">
        <f t="shared" si="34"/>
        <v>358.818</v>
      </c>
      <c r="Q336">
        <f t="shared" si="35"/>
        <v>358.818</v>
      </c>
      <c r="R336" s="10" t="e">
        <f t="shared" si="36"/>
        <v>#N/A</v>
      </c>
      <c r="S336" t="e">
        <f t="shared" si="37"/>
        <v>#N/A</v>
      </c>
    </row>
    <row r="337" spans="1:19" ht="12.75">
      <c r="A337" s="1">
        <v>37920.524305555555</v>
      </c>
      <c r="B337">
        <v>359.078</v>
      </c>
      <c r="C337">
        <v>364.468</v>
      </c>
      <c r="D337" t="s">
        <v>80</v>
      </c>
      <c r="E337" t="s">
        <v>56</v>
      </c>
      <c r="F337" t="s">
        <v>57</v>
      </c>
      <c r="G337">
        <v>5.39</v>
      </c>
      <c r="H337">
        <v>0</v>
      </c>
      <c r="K337" t="s">
        <v>58</v>
      </c>
      <c r="L337" t="s">
        <v>59</v>
      </c>
      <c r="M337" t="s">
        <v>60</v>
      </c>
      <c r="O337" t="e">
        <f t="shared" si="33"/>
        <v>#N/A</v>
      </c>
      <c r="P337">
        <f t="shared" si="34"/>
        <v>359.078</v>
      </c>
      <c r="Q337">
        <f t="shared" si="35"/>
        <v>359.078</v>
      </c>
      <c r="R337" s="10" t="e">
        <f t="shared" si="36"/>
        <v>#N/A</v>
      </c>
      <c r="S337" t="e">
        <f t="shared" si="37"/>
        <v>#N/A</v>
      </c>
    </row>
    <row r="338" spans="1:19" ht="12.75">
      <c r="A338" s="1">
        <v>37940.510416666664</v>
      </c>
      <c r="B338">
        <v>359.188</v>
      </c>
      <c r="C338">
        <v>364.468</v>
      </c>
      <c r="D338" t="s">
        <v>80</v>
      </c>
      <c r="E338" t="s">
        <v>56</v>
      </c>
      <c r="F338" t="s">
        <v>57</v>
      </c>
      <c r="G338">
        <v>5.28</v>
      </c>
      <c r="H338">
        <v>0</v>
      </c>
      <c r="K338" t="s">
        <v>58</v>
      </c>
      <c r="L338" t="s">
        <v>59</v>
      </c>
      <c r="M338" t="s">
        <v>60</v>
      </c>
      <c r="O338" t="e">
        <f t="shared" si="33"/>
        <v>#N/A</v>
      </c>
      <c r="P338">
        <f t="shared" si="34"/>
        <v>359.188</v>
      </c>
      <c r="Q338">
        <f t="shared" si="35"/>
        <v>359.188</v>
      </c>
      <c r="R338" s="10" t="e">
        <f t="shared" si="36"/>
        <v>#N/A</v>
      </c>
      <c r="S338" t="e">
        <f t="shared" si="37"/>
        <v>#N/A</v>
      </c>
    </row>
    <row r="339" spans="1:19" ht="12.75">
      <c r="A339" s="1">
        <v>37962.48611111111</v>
      </c>
      <c r="B339">
        <v>359.168</v>
      </c>
      <c r="C339">
        <v>364.468</v>
      </c>
      <c r="D339" t="s">
        <v>80</v>
      </c>
      <c r="E339" t="s">
        <v>56</v>
      </c>
      <c r="F339" t="s">
        <v>57</v>
      </c>
      <c r="G339">
        <v>5.3</v>
      </c>
      <c r="H339">
        <v>0</v>
      </c>
      <c r="K339" t="s">
        <v>58</v>
      </c>
      <c r="L339" t="s">
        <v>59</v>
      </c>
      <c r="M339" t="s">
        <v>60</v>
      </c>
      <c r="O339" t="e">
        <f t="shared" si="33"/>
        <v>#N/A</v>
      </c>
      <c r="P339">
        <f t="shared" si="34"/>
        <v>359.168</v>
      </c>
      <c r="Q339">
        <f t="shared" si="35"/>
        <v>359.168</v>
      </c>
      <c r="R339" s="10" t="e">
        <f t="shared" si="36"/>
        <v>#N/A</v>
      </c>
      <c r="S339" t="e">
        <f t="shared" si="37"/>
        <v>#N/A</v>
      </c>
    </row>
    <row r="340" spans="1:19" ht="12.75">
      <c r="A340" s="1">
        <v>38005.48263888889</v>
      </c>
      <c r="B340">
        <v>359.328</v>
      </c>
      <c r="C340">
        <v>364.468</v>
      </c>
      <c r="D340" t="s">
        <v>80</v>
      </c>
      <c r="E340" t="s">
        <v>56</v>
      </c>
      <c r="F340" t="s">
        <v>57</v>
      </c>
      <c r="G340">
        <v>5.14</v>
      </c>
      <c r="H340">
        <v>0</v>
      </c>
      <c r="K340" t="s">
        <v>58</v>
      </c>
      <c r="L340" t="s">
        <v>59</v>
      </c>
      <c r="M340" t="s">
        <v>60</v>
      </c>
      <c r="O340" t="e">
        <f t="shared" si="33"/>
        <v>#N/A</v>
      </c>
      <c r="P340">
        <f t="shared" si="34"/>
        <v>359.328</v>
      </c>
      <c r="Q340">
        <f t="shared" si="35"/>
        <v>359.328</v>
      </c>
      <c r="R340" s="10" t="e">
        <f t="shared" si="36"/>
        <v>#N/A</v>
      </c>
      <c r="S340" t="e">
        <f t="shared" si="37"/>
        <v>#N/A</v>
      </c>
    </row>
    <row r="341" spans="1:19" ht="12.75">
      <c r="A341" s="1">
        <v>38032.493055555555</v>
      </c>
      <c r="B341">
        <v>359.338</v>
      </c>
      <c r="C341">
        <v>364.468</v>
      </c>
      <c r="D341" t="s">
        <v>80</v>
      </c>
      <c r="E341" t="s">
        <v>56</v>
      </c>
      <c r="F341" t="s">
        <v>57</v>
      </c>
      <c r="G341">
        <v>5.13</v>
      </c>
      <c r="H341">
        <v>0</v>
      </c>
      <c r="K341" t="s">
        <v>58</v>
      </c>
      <c r="L341" t="s">
        <v>59</v>
      </c>
      <c r="M341" t="s">
        <v>60</v>
      </c>
      <c r="O341" t="e">
        <f aca="true" t="shared" si="38" ref="O341:O404">IF(EXACT(E341,"Nivel Dinámico"),IF(B341=0,NA(),B341),NA())</f>
        <v>#N/A</v>
      </c>
      <c r="P341">
        <f aca="true" t="shared" si="39" ref="P341:P404">IF(AND(EXACT(E341,"Nivel Estático"),NOT(EXACT(F341,"SONDA AUTOMÁTICA"))),IF(B341=0,NA(),B341),NA())</f>
        <v>359.338</v>
      </c>
      <c r="Q341">
        <f aca="true" t="shared" si="40" ref="Q341:Q404">IF(ISNA(P341),IF(ISNA(R341),IF(ISNA(S341),"",S341),R341),P341)</f>
        <v>359.338</v>
      </c>
      <c r="R341" s="10" t="e">
        <f aca="true" t="shared" si="41" ref="R341:R404">IF(EXACT(E341,"Extrapolado"),IF(B341=0,NA(),B341),NA())</f>
        <v>#N/A</v>
      </c>
      <c r="S341" t="e">
        <f aca="true" t="shared" si="42" ref="S341:S404">IF(EXACT(F341,"SONDA AUTOMÁTICA"),IF(B341=0,NA(),B341),NA())</f>
        <v>#N/A</v>
      </c>
    </row>
    <row r="342" spans="1:19" ht="12.75">
      <c r="A342" s="1">
        <v>38060.47222222222</v>
      </c>
      <c r="B342">
        <v>359.268</v>
      </c>
      <c r="C342">
        <v>364.468</v>
      </c>
      <c r="D342" t="s">
        <v>80</v>
      </c>
      <c r="E342" t="s">
        <v>56</v>
      </c>
      <c r="F342" t="s">
        <v>57</v>
      </c>
      <c r="G342">
        <v>5.2</v>
      </c>
      <c r="H342">
        <v>0</v>
      </c>
      <c r="K342" t="s">
        <v>58</v>
      </c>
      <c r="L342" t="s">
        <v>59</v>
      </c>
      <c r="M342" t="s">
        <v>60</v>
      </c>
      <c r="O342" t="e">
        <f t="shared" si="38"/>
        <v>#N/A</v>
      </c>
      <c r="P342">
        <f t="shared" si="39"/>
        <v>359.268</v>
      </c>
      <c r="Q342">
        <f t="shared" si="40"/>
        <v>359.268</v>
      </c>
      <c r="R342" s="10" t="e">
        <f t="shared" si="41"/>
        <v>#N/A</v>
      </c>
      <c r="S342" t="e">
        <f t="shared" si="42"/>
        <v>#N/A</v>
      </c>
    </row>
    <row r="343" spans="1:19" ht="12.75">
      <c r="A343" s="1">
        <v>38086.48611111111</v>
      </c>
      <c r="B343">
        <v>359.368</v>
      </c>
      <c r="C343">
        <v>364.468</v>
      </c>
      <c r="D343" t="s">
        <v>80</v>
      </c>
      <c r="E343" t="s">
        <v>56</v>
      </c>
      <c r="F343" t="s">
        <v>57</v>
      </c>
      <c r="G343">
        <v>5.1</v>
      </c>
      <c r="H343">
        <v>0</v>
      </c>
      <c r="K343" t="s">
        <v>58</v>
      </c>
      <c r="L343" t="s">
        <v>59</v>
      </c>
      <c r="M343" t="s">
        <v>60</v>
      </c>
      <c r="O343" t="e">
        <f t="shared" si="38"/>
        <v>#N/A</v>
      </c>
      <c r="P343">
        <f t="shared" si="39"/>
        <v>359.368</v>
      </c>
      <c r="Q343">
        <f t="shared" si="40"/>
        <v>359.368</v>
      </c>
      <c r="R343" s="10" t="e">
        <f t="shared" si="41"/>
        <v>#N/A</v>
      </c>
      <c r="S343" t="e">
        <f t="shared" si="42"/>
        <v>#N/A</v>
      </c>
    </row>
    <row r="344" spans="1:19" ht="12.75">
      <c r="A344" s="1">
        <v>38116.53125</v>
      </c>
      <c r="B344">
        <v>359.488</v>
      </c>
      <c r="C344">
        <v>364.468</v>
      </c>
      <c r="D344" t="s">
        <v>80</v>
      </c>
      <c r="E344" t="s">
        <v>56</v>
      </c>
      <c r="F344" t="s">
        <v>57</v>
      </c>
      <c r="G344">
        <v>4.98</v>
      </c>
      <c r="H344">
        <v>0</v>
      </c>
      <c r="K344" t="s">
        <v>58</v>
      </c>
      <c r="L344" t="s">
        <v>59</v>
      </c>
      <c r="M344" t="s">
        <v>60</v>
      </c>
      <c r="O344" t="e">
        <f t="shared" si="38"/>
        <v>#N/A</v>
      </c>
      <c r="P344">
        <f t="shared" si="39"/>
        <v>359.488</v>
      </c>
      <c r="Q344">
        <f t="shared" si="40"/>
        <v>359.488</v>
      </c>
      <c r="R344" s="10" t="e">
        <f t="shared" si="41"/>
        <v>#N/A</v>
      </c>
      <c r="S344" t="e">
        <f t="shared" si="42"/>
        <v>#N/A</v>
      </c>
    </row>
    <row r="345" spans="1:19" ht="12.75">
      <c r="A345" s="1">
        <v>38151.50347222222</v>
      </c>
      <c r="B345">
        <v>359.648</v>
      </c>
      <c r="C345">
        <v>364.468</v>
      </c>
      <c r="D345" t="s">
        <v>80</v>
      </c>
      <c r="E345" t="s">
        <v>56</v>
      </c>
      <c r="F345" t="s">
        <v>57</v>
      </c>
      <c r="G345">
        <v>4.82</v>
      </c>
      <c r="H345">
        <v>0</v>
      </c>
      <c r="K345" t="s">
        <v>58</v>
      </c>
      <c r="L345" t="s">
        <v>59</v>
      </c>
      <c r="M345" t="s">
        <v>60</v>
      </c>
      <c r="O345" t="e">
        <f t="shared" si="38"/>
        <v>#N/A</v>
      </c>
      <c r="P345">
        <f t="shared" si="39"/>
        <v>359.648</v>
      </c>
      <c r="Q345">
        <f t="shared" si="40"/>
        <v>359.648</v>
      </c>
      <c r="R345" s="10" t="e">
        <f t="shared" si="41"/>
        <v>#N/A</v>
      </c>
      <c r="S345" t="e">
        <f t="shared" si="42"/>
        <v>#N/A</v>
      </c>
    </row>
    <row r="346" spans="1:19" ht="12.75">
      <c r="A346" s="1">
        <v>38179.479166666664</v>
      </c>
      <c r="B346">
        <v>359.898</v>
      </c>
      <c r="C346">
        <v>364.468</v>
      </c>
      <c r="D346" t="s">
        <v>80</v>
      </c>
      <c r="E346" t="s">
        <v>56</v>
      </c>
      <c r="F346" t="s">
        <v>57</v>
      </c>
      <c r="G346">
        <v>4.57</v>
      </c>
      <c r="H346">
        <v>0</v>
      </c>
      <c r="K346" t="s">
        <v>58</v>
      </c>
      <c r="L346" t="s">
        <v>59</v>
      </c>
      <c r="M346" t="s">
        <v>60</v>
      </c>
      <c r="O346" t="e">
        <f t="shared" si="38"/>
        <v>#N/A</v>
      </c>
      <c r="P346">
        <f t="shared" si="39"/>
        <v>359.898</v>
      </c>
      <c r="Q346">
        <f t="shared" si="40"/>
        <v>359.898</v>
      </c>
      <c r="R346" s="10" t="e">
        <f t="shared" si="41"/>
        <v>#N/A</v>
      </c>
      <c r="S346" t="e">
        <f t="shared" si="42"/>
        <v>#N/A</v>
      </c>
    </row>
    <row r="347" spans="1:19" ht="12.75">
      <c r="A347" s="1">
        <v>38211.70138888889</v>
      </c>
      <c r="B347">
        <v>360.038</v>
      </c>
      <c r="C347">
        <v>364.468</v>
      </c>
      <c r="D347" t="s">
        <v>80</v>
      </c>
      <c r="E347" t="s">
        <v>56</v>
      </c>
      <c r="F347" t="s">
        <v>57</v>
      </c>
      <c r="G347">
        <v>4.43</v>
      </c>
      <c r="H347">
        <v>0</v>
      </c>
      <c r="K347" t="s">
        <v>58</v>
      </c>
      <c r="L347" t="s">
        <v>59</v>
      </c>
      <c r="M347" t="s">
        <v>60</v>
      </c>
      <c r="O347" t="e">
        <f t="shared" si="38"/>
        <v>#N/A</v>
      </c>
      <c r="P347">
        <f t="shared" si="39"/>
        <v>360.038</v>
      </c>
      <c r="Q347">
        <f t="shared" si="40"/>
        <v>360.038</v>
      </c>
      <c r="R347" s="10" t="e">
        <f t="shared" si="41"/>
        <v>#N/A</v>
      </c>
      <c r="S347" t="e">
        <f t="shared" si="42"/>
        <v>#N/A</v>
      </c>
    </row>
    <row r="348" spans="1:19" ht="12.75">
      <c r="A348" s="1">
        <v>38241.743055555555</v>
      </c>
      <c r="B348">
        <v>360.098</v>
      </c>
      <c r="C348">
        <v>364.468</v>
      </c>
      <c r="D348" t="s">
        <v>80</v>
      </c>
      <c r="E348" t="s">
        <v>56</v>
      </c>
      <c r="F348" t="s">
        <v>57</v>
      </c>
      <c r="G348">
        <v>4.37</v>
      </c>
      <c r="H348">
        <v>0</v>
      </c>
      <c r="K348" t="s">
        <v>58</v>
      </c>
      <c r="L348" t="s">
        <v>59</v>
      </c>
      <c r="M348" t="s">
        <v>60</v>
      </c>
      <c r="O348" t="e">
        <f t="shared" si="38"/>
        <v>#N/A</v>
      </c>
      <c r="P348">
        <f t="shared" si="39"/>
        <v>360.098</v>
      </c>
      <c r="Q348">
        <f t="shared" si="40"/>
        <v>360.098</v>
      </c>
      <c r="R348" s="10" t="e">
        <f t="shared" si="41"/>
        <v>#N/A</v>
      </c>
      <c r="S348" t="e">
        <f t="shared" si="42"/>
        <v>#N/A</v>
      </c>
    </row>
    <row r="349" spans="1:19" ht="12.75">
      <c r="A349" s="1">
        <v>38269.725694444445</v>
      </c>
      <c r="B349">
        <v>359.778</v>
      </c>
      <c r="C349">
        <v>364.468</v>
      </c>
      <c r="D349" t="s">
        <v>80</v>
      </c>
      <c r="E349" t="s">
        <v>56</v>
      </c>
      <c r="F349" t="s">
        <v>57</v>
      </c>
      <c r="G349">
        <v>4.69</v>
      </c>
      <c r="H349">
        <v>0</v>
      </c>
      <c r="K349" t="s">
        <v>58</v>
      </c>
      <c r="L349" t="s">
        <v>59</v>
      </c>
      <c r="M349" t="s">
        <v>60</v>
      </c>
      <c r="O349" t="e">
        <f t="shared" si="38"/>
        <v>#N/A</v>
      </c>
      <c r="P349">
        <f t="shared" si="39"/>
        <v>359.778</v>
      </c>
      <c r="Q349">
        <f t="shared" si="40"/>
        <v>359.778</v>
      </c>
      <c r="R349" s="10" t="e">
        <f t="shared" si="41"/>
        <v>#N/A</v>
      </c>
      <c r="S349" t="e">
        <f t="shared" si="42"/>
        <v>#N/A</v>
      </c>
    </row>
    <row r="350" spans="1:19" ht="12.75">
      <c r="A350" s="1">
        <v>38297.458333333336</v>
      </c>
      <c r="B350">
        <v>359.868</v>
      </c>
      <c r="C350">
        <v>364.468</v>
      </c>
      <c r="D350" t="s">
        <v>80</v>
      </c>
      <c r="E350" t="s">
        <v>56</v>
      </c>
      <c r="F350" t="s">
        <v>57</v>
      </c>
      <c r="G350">
        <v>4.6</v>
      </c>
      <c r="H350">
        <v>0</v>
      </c>
      <c r="K350" t="s">
        <v>58</v>
      </c>
      <c r="L350" t="s">
        <v>59</v>
      </c>
      <c r="M350" t="s">
        <v>60</v>
      </c>
      <c r="O350" t="e">
        <f t="shared" si="38"/>
        <v>#N/A</v>
      </c>
      <c r="P350">
        <f t="shared" si="39"/>
        <v>359.868</v>
      </c>
      <c r="Q350">
        <f t="shared" si="40"/>
        <v>359.868</v>
      </c>
      <c r="R350" s="10" t="e">
        <f t="shared" si="41"/>
        <v>#N/A</v>
      </c>
      <c r="S350" t="e">
        <f t="shared" si="42"/>
        <v>#N/A</v>
      </c>
    </row>
    <row r="351" spans="1:19" ht="12.75">
      <c r="A351" s="1">
        <v>38324.708333333336</v>
      </c>
      <c r="B351">
        <v>359.718</v>
      </c>
      <c r="C351">
        <v>364.468</v>
      </c>
      <c r="D351" t="s">
        <v>80</v>
      </c>
      <c r="E351" t="s">
        <v>56</v>
      </c>
      <c r="F351" t="s">
        <v>57</v>
      </c>
      <c r="G351">
        <v>4.75</v>
      </c>
      <c r="H351">
        <v>0</v>
      </c>
      <c r="K351" t="s">
        <v>58</v>
      </c>
      <c r="L351" t="s">
        <v>59</v>
      </c>
      <c r="M351" t="s">
        <v>60</v>
      </c>
      <c r="O351" t="e">
        <f t="shared" si="38"/>
        <v>#N/A</v>
      </c>
      <c r="P351">
        <f t="shared" si="39"/>
        <v>359.718</v>
      </c>
      <c r="Q351">
        <f t="shared" si="40"/>
        <v>359.718</v>
      </c>
      <c r="R351" s="10" t="e">
        <f t="shared" si="41"/>
        <v>#N/A</v>
      </c>
      <c r="S351" t="e">
        <f t="shared" si="42"/>
        <v>#N/A</v>
      </c>
    </row>
    <row r="352" spans="1:19" ht="12.75">
      <c r="A352" s="1">
        <v>38360.447916666664</v>
      </c>
      <c r="B352">
        <v>359.728</v>
      </c>
      <c r="C352">
        <v>364.468</v>
      </c>
      <c r="D352" t="s">
        <v>80</v>
      </c>
      <c r="E352" t="s">
        <v>56</v>
      </c>
      <c r="F352" t="s">
        <v>57</v>
      </c>
      <c r="G352">
        <v>4.74</v>
      </c>
      <c r="H352">
        <v>0</v>
      </c>
      <c r="K352" t="s">
        <v>58</v>
      </c>
      <c r="L352" t="s">
        <v>59</v>
      </c>
      <c r="M352" t="s">
        <v>60</v>
      </c>
      <c r="O352" t="e">
        <f t="shared" si="38"/>
        <v>#N/A</v>
      </c>
      <c r="P352">
        <f t="shared" si="39"/>
        <v>359.728</v>
      </c>
      <c r="Q352">
        <f t="shared" si="40"/>
        <v>359.728</v>
      </c>
      <c r="R352" s="10" t="e">
        <f t="shared" si="41"/>
        <v>#N/A</v>
      </c>
      <c r="S352" t="e">
        <f t="shared" si="42"/>
        <v>#N/A</v>
      </c>
    </row>
    <row r="353" spans="1:19" ht="12.75">
      <c r="A353" s="1">
        <v>38396.458333333336</v>
      </c>
      <c r="B353">
        <v>360.048</v>
      </c>
      <c r="C353">
        <v>364.468</v>
      </c>
      <c r="D353" t="s">
        <v>80</v>
      </c>
      <c r="E353" t="s">
        <v>56</v>
      </c>
      <c r="F353" t="s">
        <v>57</v>
      </c>
      <c r="G353">
        <v>4.42</v>
      </c>
      <c r="H353">
        <v>0</v>
      </c>
      <c r="K353" t="s">
        <v>58</v>
      </c>
      <c r="L353" t="s">
        <v>59</v>
      </c>
      <c r="M353" t="s">
        <v>60</v>
      </c>
      <c r="O353" t="e">
        <f t="shared" si="38"/>
        <v>#N/A</v>
      </c>
      <c r="P353">
        <f t="shared" si="39"/>
        <v>360.048</v>
      </c>
      <c r="Q353">
        <f t="shared" si="40"/>
        <v>360.048</v>
      </c>
      <c r="R353" s="10" t="e">
        <f t="shared" si="41"/>
        <v>#N/A</v>
      </c>
      <c r="S353" t="e">
        <f t="shared" si="42"/>
        <v>#N/A</v>
      </c>
    </row>
    <row r="354" spans="1:19" ht="12.75">
      <c r="A354" s="1">
        <v>38424.48611111111</v>
      </c>
      <c r="B354">
        <v>359.898</v>
      </c>
      <c r="C354">
        <v>364.468</v>
      </c>
      <c r="D354" t="s">
        <v>80</v>
      </c>
      <c r="E354" t="s">
        <v>56</v>
      </c>
      <c r="F354" t="s">
        <v>57</v>
      </c>
      <c r="G354">
        <v>4.57</v>
      </c>
      <c r="H354">
        <v>0</v>
      </c>
      <c r="K354" t="s">
        <v>58</v>
      </c>
      <c r="L354" t="s">
        <v>59</v>
      </c>
      <c r="M354" t="s">
        <v>60</v>
      </c>
      <c r="O354" t="e">
        <f t="shared" si="38"/>
        <v>#N/A</v>
      </c>
      <c r="P354">
        <f t="shared" si="39"/>
        <v>359.898</v>
      </c>
      <c r="Q354">
        <f t="shared" si="40"/>
        <v>359.898</v>
      </c>
      <c r="R354" s="10" t="e">
        <f t="shared" si="41"/>
        <v>#N/A</v>
      </c>
      <c r="S354" t="e">
        <f t="shared" si="42"/>
        <v>#N/A</v>
      </c>
    </row>
    <row r="355" spans="1:19" ht="12.75">
      <c r="A355" s="1">
        <v>38452.53472222222</v>
      </c>
      <c r="B355">
        <v>359.898</v>
      </c>
      <c r="C355">
        <v>364.468</v>
      </c>
      <c r="D355" t="s">
        <v>80</v>
      </c>
      <c r="E355" t="s">
        <v>56</v>
      </c>
      <c r="F355" t="s">
        <v>57</v>
      </c>
      <c r="G355">
        <v>4.57</v>
      </c>
      <c r="H355">
        <v>0</v>
      </c>
      <c r="K355" t="s">
        <v>58</v>
      </c>
      <c r="L355" t="s">
        <v>59</v>
      </c>
      <c r="M355" t="s">
        <v>60</v>
      </c>
      <c r="O355" t="e">
        <f t="shared" si="38"/>
        <v>#N/A</v>
      </c>
      <c r="P355">
        <f t="shared" si="39"/>
        <v>359.898</v>
      </c>
      <c r="Q355">
        <f t="shared" si="40"/>
        <v>359.898</v>
      </c>
      <c r="R355" s="10" t="e">
        <f t="shared" si="41"/>
        <v>#N/A</v>
      </c>
      <c r="S355" t="e">
        <f t="shared" si="42"/>
        <v>#N/A</v>
      </c>
    </row>
    <row r="356" spans="1:19" ht="12.75">
      <c r="A356" s="1">
        <v>38480.47638888889</v>
      </c>
      <c r="B356">
        <v>359.368</v>
      </c>
      <c r="C356">
        <v>364.468</v>
      </c>
      <c r="D356" t="s">
        <v>80</v>
      </c>
      <c r="E356" t="s">
        <v>56</v>
      </c>
      <c r="F356" t="s">
        <v>57</v>
      </c>
      <c r="G356">
        <v>5.1</v>
      </c>
      <c r="H356">
        <v>0</v>
      </c>
      <c r="K356" t="s">
        <v>58</v>
      </c>
      <c r="L356" t="s">
        <v>59</v>
      </c>
      <c r="M356" t="s">
        <v>60</v>
      </c>
      <c r="O356" t="e">
        <f t="shared" si="38"/>
        <v>#N/A</v>
      </c>
      <c r="P356">
        <f t="shared" si="39"/>
        <v>359.368</v>
      </c>
      <c r="Q356">
        <f t="shared" si="40"/>
        <v>359.368</v>
      </c>
      <c r="R356" s="10" t="e">
        <f t="shared" si="41"/>
        <v>#N/A</v>
      </c>
      <c r="S356" t="e">
        <f t="shared" si="42"/>
        <v>#N/A</v>
      </c>
    </row>
    <row r="357" spans="1:19" ht="12.75">
      <c r="A357" s="1">
        <v>38514.743055555555</v>
      </c>
      <c r="B357">
        <v>358.788</v>
      </c>
      <c r="C357">
        <v>364.468</v>
      </c>
      <c r="D357" t="s">
        <v>80</v>
      </c>
      <c r="E357" t="s">
        <v>56</v>
      </c>
      <c r="F357" t="s">
        <v>57</v>
      </c>
      <c r="G357">
        <v>5.68</v>
      </c>
      <c r="H357">
        <v>0</v>
      </c>
      <c r="K357" t="s">
        <v>58</v>
      </c>
      <c r="L357" t="s">
        <v>59</v>
      </c>
      <c r="M357" t="s">
        <v>60</v>
      </c>
      <c r="O357" t="e">
        <f t="shared" si="38"/>
        <v>#N/A</v>
      </c>
      <c r="P357">
        <f t="shared" si="39"/>
        <v>358.788</v>
      </c>
      <c r="Q357">
        <f t="shared" si="40"/>
        <v>358.788</v>
      </c>
      <c r="R357" s="10" t="e">
        <f t="shared" si="41"/>
        <v>#N/A</v>
      </c>
      <c r="S357" t="e">
        <f t="shared" si="42"/>
        <v>#N/A</v>
      </c>
    </row>
    <row r="358" spans="1:19" ht="12.75">
      <c r="A358" s="1">
        <v>38541.70486111111</v>
      </c>
      <c r="B358">
        <v>358.518</v>
      </c>
      <c r="C358">
        <v>364.468</v>
      </c>
      <c r="D358" t="s">
        <v>80</v>
      </c>
      <c r="E358" t="s">
        <v>56</v>
      </c>
      <c r="F358" t="s">
        <v>57</v>
      </c>
      <c r="G358">
        <v>5.95</v>
      </c>
      <c r="H358">
        <v>0</v>
      </c>
      <c r="K358" t="s">
        <v>58</v>
      </c>
      <c r="L358" t="s">
        <v>59</v>
      </c>
      <c r="M358" t="s">
        <v>60</v>
      </c>
      <c r="O358" t="e">
        <f t="shared" si="38"/>
        <v>#N/A</v>
      </c>
      <c r="P358">
        <f t="shared" si="39"/>
        <v>358.518</v>
      </c>
      <c r="Q358">
        <f t="shared" si="40"/>
        <v>358.518</v>
      </c>
      <c r="R358" s="10" t="e">
        <f t="shared" si="41"/>
        <v>#N/A</v>
      </c>
      <c r="S358" t="e">
        <f t="shared" si="42"/>
        <v>#N/A</v>
      </c>
    </row>
    <row r="359" spans="1:19" ht="12.75">
      <c r="A359" s="1">
        <v>38575.71527777778</v>
      </c>
      <c r="B359">
        <v>357.788</v>
      </c>
      <c r="C359">
        <v>364.468</v>
      </c>
      <c r="D359" t="s">
        <v>80</v>
      </c>
      <c r="E359" t="s">
        <v>56</v>
      </c>
      <c r="F359" t="s">
        <v>57</v>
      </c>
      <c r="G359">
        <v>6.68</v>
      </c>
      <c r="H359">
        <v>0</v>
      </c>
      <c r="K359" t="s">
        <v>58</v>
      </c>
      <c r="L359" t="s">
        <v>59</v>
      </c>
      <c r="M359" t="s">
        <v>60</v>
      </c>
      <c r="O359" t="e">
        <f t="shared" si="38"/>
        <v>#N/A</v>
      </c>
      <c r="P359">
        <f t="shared" si="39"/>
        <v>357.788</v>
      </c>
      <c r="Q359">
        <f t="shared" si="40"/>
        <v>357.788</v>
      </c>
      <c r="R359" s="10" t="e">
        <f t="shared" si="41"/>
        <v>#N/A</v>
      </c>
      <c r="S359" t="e">
        <f t="shared" si="42"/>
        <v>#N/A</v>
      </c>
    </row>
    <row r="360" spans="1:19" ht="12.75">
      <c r="A360" s="1">
        <v>38604.68541666667</v>
      </c>
      <c r="B360">
        <v>358.558</v>
      </c>
      <c r="C360">
        <v>364.468</v>
      </c>
      <c r="D360" t="s">
        <v>80</v>
      </c>
      <c r="E360" t="s">
        <v>56</v>
      </c>
      <c r="F360" t="s">
        <v>57</v>
      </c>
      <c r="G360">
        <v>5.91</v>
      </c>
      <c r="H360">
        <v>0</v>
      </c>
      <c r="K360" t="s">
        <v>58</v>
      </c>
      <c r="L360" t="s">
        <v>59</v>
      </c>
      <c r="M360" t="s">
        <v>60</v>
      </c>
      <c r="O360" t="e">
        <f t="shared" si="38"/>
        <v>#N/A</v>
      </c>
      <c r="P360">
        <f t="shared" si="39"/>
        <v>358.558</v>
      </c>
      <c r="Q360">
        <f t="shared" si="40"/>
        <v>358.558</v>
      </c>
      <c r="R360" s="10" t="e">
        <f t="shared" si="41"/>
        <v>#N/A</v>
      </c>
      <c r="S360" t="e">
        <f t="shared" si="42"/>
        <v>#N/A</v>
      </c>
    </row>
    <row r="361" spans="1:19" ht="12.75">
      <c r="A361" s="1">
        <v>38632.717361111114</v>
      </c>
      <c r="B361">
        <v>358.813</v>
      </c>
      <c r="C361">
        <v>364.468</v>
      </c>
      <c r="D361" t="s">
        <v>80</v>
      </c>
      <c r="E361" t="s">
        <v>56</v>
      </c>
      <c r="F361" t="s">
        <v>57</v>
      </c>
      <c r="G361">
        <v>5.655</v>
      </c>
      <c r="H361">
        <v>0</v>
      </c>
      <c r="K361" t="s">
        <v>58</v>
      </c>
      <c r="L361" t="s">
        <v>59</v>
      </c>
      <c r="M361" t="s">
        <v>60</v>
      </c>
      <c r="N361" t="s">
        <v>63</v>
      </c>
      <c r="O361" t="e">
        <f t="shared" si="38"/>
        <v>#N/A</v>
      </c>
      <c r="P361">
        <f t="shared" si="39"/>
        <v>358.813</v>
      </c>
      <c r="Q361">
        <f t="shared" si="40"/>
        <v>358.813</v>
      </c>
      <c r="R361" s="10" t="e">
        <f t="shared" si="41"/>
        <v>#N/A</v>
      </c>
      <c r="S361" t="e">
        <f t="shared" si="42"/>
        <v>#N/A</v>
      </c>
    </row>
    <row r="362" spans="1:19" ht="12.75">
      <c r="A362" s="1">
        <v>38661.770833333336</v>
      </c>
      <c r="B362">
        <v>358.728</v>
      </c>
      <c r="C362">
        <v>364.468</v>
      </c>
      <c r="D362" t="s">
        <v>80</v>
      </c>
      <c r="E362" t="s">
        <v>56</v>
      </c>
      <c r="F362" t="s">
        <v>57</v>
      </c>
      <c r="G362">
        <v>5.74</v>
      </c>
      <c r="H362">
        <v>0</v>
      </c>
      <c r="K362" t="s">
        <v>58</v>
      </c>
      <c r="L362" t="s">
        <v>59</v>
      </c>
      <c r="M362" t="s">
        <v>60</v>
      </c>
      <c r="O362" t="e">
        <f t="shared" si="38"/>
        <v>#N/A</v>
      </c>
      <c r="P362">
        <f t="shared" si="39"/>
        <v>358.728</v>
      </c>
      <c r="Q362">
        <f t="shared" si="40"/>
        <v>358.728</v>
      </c>
      <c r="R362" s="10" t="e">
        <f t="shared" si="41"/>
        <v>#N/A</v>
      </c>
      <c r="S362" t="e">
        <f t="shared" si="42"/>
        <v>#N/A</v>
      </c>
    </row>
    <row r="363" spans="1:19" ht="12.75">
      <c r="A363" s="1">
        <v>38691.51736111111</v>
      </c>
      <c r="B363">
        <v>358.788</v>
      </c>
      <c r="C363">
        <v>364.468</v>
      </c>
      <c r="D363" t="s">
        <v>80</v>
      </c>
      <c r="E363" t="s">
        <v>56</v>
      </c>
      <c r="F363" t="s">
        <v>57</v>
      </c>
      <c r="G363">
        <v>5.68</v>
      </c>
      <c r="H363">
        <v>0</v>
      </c>
      <c r="K363" t="s">
        <v>58</v>
      </c>
      <c r="L363" t="s">
        <v>59</v>
      </c>
      <c r="M363" t="s">
        <v>60</v>
      </c>
      <c r="O363" t="e">
        <f t="shared" si="38"/>
        <v>#N/A</v>
      </c>
      <c r="P363">
        <f t="shared" si="39"/>
        <v>358.788</v>
      </c>
      <c r="Q363">
        <f t="shared" si="40"/>
        <v>358.788</v>
      </c>
      <c r="R363" s="10" t="e">
        <f t="shared" si="41"/>
        <v>#N/A</v>
      </c>
      <c r="S363" t="e">
        <f t="shared" si="42"/>
        <v>#N/A</v>
      </c>
    </row>
    <row r="364" spans="1:19" ht="12.75">
      <c r="A364" s="1">
        <v>38730.652083333334</v>
      </c>
      <c r="B364">
        <v>358.818</v>
      </c>
      <c r="C364">
        <v>364.468</v>
      </c>
      <c r="D364" t="s">
        <v>80</v>
      </c>
      <c r="E364" t="s">
        <v>56</v>
      </c>
      <c r="F364" t="s">
        <v>57</v>
      </c>
      <c r="G364">
        <v>5.65</v>
      </c>
      <c r="H364">
        <v>0</v>
      </c>
      <c r="K364" t="s">
        <v>58</v>
      </c>
      <c r="L364" t="s">
        <v>59</v>
      </c>
      <c r="M364" t="s">
        <v>60</v>
      </c>
      <c r="O364" t="e">
        <f t="shared" si="38"/>
        <v>#N/A</v>
      </c>
      <c r="P364">
        <f t="shared" si="39"/>
        <v>358.818</v>
      </c>
      <c r="Q364">
        <f t="shared" si="40"/>
        <v>358.818</v>
      </c>
      <c r="R364" s="10" t="e">
        <f t="shared" si="41"/>
        <v>#N/A</v>
      </c>
      <c r="S364" t="e">
        <f t="shared" si="42"/>
        <v>#N/A</v>
      </c>
    </row>
    <row r="365" spans="1:19" ht="12.75">
      <c r="A365" s="1">
        <v>38758.740277777775</v>
      </c>
      <c r="B365">
        <v>358.818</v>
      </c>
      <c r="C365">
        <v>364.468</v>
      </c>
      <c r="D365" t="s">
        <v>80</v>
      </c>
      <c r="E365" t="s">
        <v>56</v>
      </c>
      <c r="F365" t="s">
        <v>57</v>
      </c>
      <c r="G365">
        <v>5.65</v>
      </c>
      <c r="H365">
        <v>0</v>
      </c>
      <c r="K365" t="s">
        <v>58</v>
      </c>
      <c r="L365" t="s">
        <v>59</v>
      </c>
      <c r="M365" t="s">
        <v>60</v>
      </c>
      <c r="O365" t="e">
        <f t="shared" si="38"/>
        <v>#N/A</v>
      </c>
      <c r="P365">
        <f t="shared" si="39"/>
        <v>358.818</v>
      </c>
      <c r="Q365">
        <f t="shared" si="40"/>
        <v>358.818</v>
      </c>
      <c r="R365" s="10" t="e">
        <f t="shared" si="41"/>
        <v>#N/A</v>
      </c>
      <c r="S365" t="e">
        <f t="shared" si="42"/>
        <v>#N/A</v>
      </c>
    </row>
    <row r="366" spans="1:19" ht="12.75">
      <c r="A366" s="1">
        <v>38786.75069444445</v>
      </c>
      <c r="B366">
        <v>358.908</v>
      </c>
      <c r="C366">
        <v>364.468</v>
      </c>
      <c r="D366" t="s">
        <v>80</v>
      </c>
      <c r="E366" t="s">
        <v>56</v>
      </c>
      <c r="F366" t="s">
        <v>57</v>
      </c>
      <c r="G366">
        <v>5.56</v>
      </c>
      <c r="H366">
        <v>0</v>
      </c>
      <c r="K366" t="s">
        <v>58</v>
      </c>
      <c r="L366" t="s">
        <v>59</v>
      </c>
      <c r="M366" t="s">
        <v>60</v>
      </c>
      <c r="O366" t="e">
        <f t="shared" si="38"/>
        <v>#N/A</v>
      </c>
      <c r="P366">
        <f t="shared" si="39"/>
        <v>358.908</v>
      </c>
      <c r="Q366">
        <f t="shared" si="40"/>
        <v>358.908</v>
      </c>
      <c r="R366" s="10" t="e">
        <f t="shared" si="41"/>
        <v>#N/A</v>
      </c>
      <c r="S366" t="e">
        <f t="shared" si="42"/>
        <v>#N/A</v>
      </c>
    </row>
    <row r="367" spans="1:19" ht="12.75">
      <c r="A367" s="1">
        <v>38814.67638888889</v>
      </c>
      <c r="B367">
        <v>358.918</v>
      </c>
      <c r="C367">
        <v>364.468</v>
      </c>
      <c r="D367" t="s">
        <v>80</v>
      </c>
      <c r="E367" t="s">
        <v>56</v>
      </c>
      <c r="F367" t="s">
        <v>57</v>
      </c>
      <c r="G367">
        <v>5.55</v>
      </c>
      <c r="H367">
        <v>0</v>
      </c>
      <c r="K367" t="s">
        <v>58</v>
      </c>
      <c r="L367" t="s">
        <v>59</v>
      </c>
      <c r="M367" t="s">
        <v>60</v>
      </c>
      <c r="O367" t="e">
        <f t="shared" si="38"/>
        <v>#N/A</v>
      </c>
      <c r="P367">
        <f t="shared" si="39"/>
        <v>358.918</v>
      </c>
      <c r="Q367">
        <f t="shared" si="40"/>
        <v>358.918</v>
      </c>
      <c r="R367" s="10" t="e">
        <f t="shared" si="41"/>
        <v>#N/A</v>
      </c>
      <c r="S367" t="e">
        <f t="shared" si="42"/>
        <v>#N/A</v>
      </c>
    </row>
    <row r="368" spans="1:19" ht="12.75">
      <c r="A368" s="1">
        <v>38878.78472222222</v>
      </c>
      <c r="B368">
        <v>358.013</v>
      </c>
      <c r="C368">
        <v>364.468</v>
      </c>
      <c r="D368" t="s">
        <v>80</v>
      </c>
      <c r="E368" t="s">
        <v>56</v>
      </c>
      <c r="F368" t="s">
        <v>57</v>
      </c>
      <c r="G368">
        <v>6.455</v>
      </c>
      <c r="H368">
        <v>0</v>
      </c>
      <c r="K368" t="s">
        <v>58</v>
      </c>
      <c r="L368" t="s">
        <v>59</v>
      </c>
      <c r="M368" t="s">
        <v>60</v>
      </c>
      <c r="O368" t="e">
        <f t="shared" si="38"/>
        <v>#N/A</v>
      </c>
      <c r="P368">
        <f t="shared" si="39"/>
        <v>358.013</v>
      </c>
      <c r="Q368">
        <f t="shared" si="40"/>
        <v>358.013</v>
      </c>
      <c r="R368" s="10" t="e">
        <f t="shared" si="41"/>
        <v>#N/A</v>
      </c>
      <c r="S368" t="e">
        <f t="shared" si="42"/>
        <v>#N/A</v>
      </c>
    </row>
    <row r="369" spans="1:19" ht="12.75">
      <c r="A369" s="1">
        <v>38938.680555555555</v>
      </c>
      <c r="B369">
        <v>357.078</v>
      </c>
      <c r="C369">
        <v>364.468</v>
      </c>
      <c r="D369" t="s">
        <v>80</v>
      </c>
      <c r="E369" t="s">
        <v>56</v>
      </c>
      <c r="F369" t="s">
        <v>57</v>
      </c>
      <c r="G369">
        <v>7.39</v>
      </c>
      <c r="H369">
        <v>0</v>
      </c>
      <c r="K369" t="s">
        <v>58</v>
      </c>
      <c r="L369" t="s">
        <v>59</v>
      </c>
      <c r="M369" t="s">
        <v>60</v>
      </c>
      <c r="O369" t="e">
        <f t="shared" si="38"/>
        <v>#N/A</v>
      </c>
      <c r="P369">
        <f t="shared" si="39"/>
        <v>357.078</v>
      </c>
      <c r="Q369">
        <f t="shared" si="40"/>
        <v>357.078</v>
      </c>
      <c r="R369" s="10" t="e">
        <f t="shared" si="41"/>
        <v>#N/A</v>
      </c>
      <c r="S369" t="e">
        <f t="shared" si="42"/>
        <v>#N/A</v>
      </c>
    </row>
    <row r="370" spans="1:19" ht="12.75">
      <c r="A370" s="1">
        <v>38969.697916666664</v>
      </c>
      <c r="B370">
        <v>356.698</v>
      </c>
      <c r="C370">
        <v>364.468</v>
      </c>
      <c r="D370" t="s">
        <v>80</v>
      </c>
      <c r="E370" t="s">
        <v>56</v>
      </c>
      <c r="F370" t="s">
        <v>57</v>
      </c>
      <c r="G370">
        <v>7.77</v>
      </c>
      <c r="H370">
        <v>0</v>
      </c>
      <c r="K370" t="s">
        <v>58</v>
      </c>
      <c r="L370" t="s">
        <v>59</v>
      </c>
      <c r="M370" t="s">
        <v>60</v>
      </c>
      <c r="O370" t="e">
        <f t="shared" si="38"/>
        <v>#N/A</v>
      </c>
      <c r="P370">
        <f t="shared" si="39"/>
        <v>356.698</v>
      </c>
      <c r="Q370">
        <f t="shared" si="40"/>
        <v>356.698</v>
      </c>
      <c r="R370" s="10" t="e">
        <f t="shared" si="41"/>
        <v>#N/A</v>
      </c>
      <c r="S370" t="e">
        <f t="shared" si="42"/>
        <v>#N/A</v>
      </c>
    </row>
    <row r="371" spans="1:19" ht="12.75">
      <c r="A371" s="1">
        <v>39010.73472222222</v>
      </c>
      <c r="B371">
        <v>357.958</v>
      </c>
      <c r="C371">
        <v>364.468</v>
      </c>
      <c r="D371" t="s">
        <v>80</v>
      </c>
      <c r="E371" t="s">
        <v>56</v>
      </c>
      <c r="F371" t="s">
        <v>57</v>
      </c>
      <c r="G371">
        <v>6.51</v>
      </c>
      <c r="H371">
        <v>0</v>
      </c>
      <c r="K371" t="s">
        <v>58</v>
      </c>
      <c r="L371" t="s">
        <v>59</v>
      </c>
      <c r="M371" t="s">
        <v>60</v>
      </c>
      <c r="O371" t="e">
        <f t="shared" si="38"/>
        <v>#N/A</v>
      </c>
      <c r="P371">
        <f t="shared" si="39"/>
        <v>357.958</v>
      </c>
      <c r="Q371">
        <f t="shared" si="40"/>
        <v>357.958</v>
      </c>
      <c r="R371" s="10" t="e">
        <f t="shared" si="41"/>
        <v>#N/A</v>
      </c>
      <c r="S371" t="e">
        <f t="shared" si="42"/>
        <v>#N/A</v>
      </c>
    </row>
    <row r="372" spans="1:19" ht="12.75">
      <c r="A372" s="1">
        <v>39031.74930555555</v>
      </c>
      <c r="B372">
        <v>358.318</v>
      </c>
      <c r="C372">
        <v>364.468</v>
      </c>
      <c r="D372" t="s">
        <v>80</v>
      </c>
      <c r="E372" t="s">
        <v>56</v>
      </c>
      <c r="F372" t="s">
        <v>57</v>
      </c>
      <c r="G372">
        <v>6.15</v>
      </c>
      <c r="H372">
        <v>0</v>
      </c>
      <c r="K372" t="s">
        <v>58</v>
      </c>
      <c r="L372" t="s">
        <v>59</v>
      </c>
      <c r="M372" t="s">
        <v>60</v>
      </c>
      <c r="O372" t="e">
        <f t="shared" si="38"/>
        <v>#N/A</v>
      </c>
      <c r="P372">
        <f t="shared" si="39"/>
        <v>358.318</v>
      </c>
      <c r="Q372">
        <f t="shared" si="40"/>
        <v>358.318</v>
      </c>
      <c r="R372" s="10" t="e">
        <f t="shared" si="41"/>
        <v>#N/A</v>
      </c>
      <c r="S372" t="e">
        <f t="shared" si="42"/>
        <v>#N/A</v>
      </c>
    </row>
    <row r="373" spans="1:19" ht="12.75">
      <c r="A373" s="1">
        <v>39102.65277777778</v>
      </c>
      <c r="B373">
        <v>358.143</v>
      </c>
      <c r="C373">
        <v>364.468</v>
      </c>
      <c r="D373" t="s">
        <v>80</v>
      </c>
      <c r="E373" t="s">
        <v>56</v>
      </c>
      <c r="F373" t="s">
        <v>57</v>
      </c>
      <c r="G373">
        <v>6.325</v>
      </c>
      <c r="H373">
        <v>0</v>
      </c>
      <c r="K373" t="s">
        <v>58</v>
      </c>
      <c r="L373" t="s">
        <v>59</v>
      </c>
      <c r="M373" t="s">
        <v>60</v>
      </c>
      <c r="O373" t="e">
        <f t="shared" si="38"/>
        <v>#N/A</v>
      </c>
      <c r="P373">
        <f t="shared" si="39"/>
        <v>358.143</v>
      </c>
      <c r="Q373">
        <f t="shared" si="40"/>
        <v>358.143</v>
      </c>
      <c r="R373" s="10" t="e">
        <f t="shared" si="41"/>
        <v>#N/A</v>
      </c>
      <c r="S373" t="e">
        <f t="shared" si="42"/>
        <v>#N/A</v>
      </c>
    </row>
    <row r="374" spans="1:19" ht="12.75">
      <c r="A374" s="1">
        <v>39129.72361111111</v>
      </c>
      <c r="B374">
        <v>358.173</v>
      </c>
      <c r="C374">
        <v>364.468</v>
      </c>
      <c r="D374" t="s">
        <v>80</v>
      </c>
      <c r="E374" t="s">
        <v>56</v>
      </c>
      <c r="F374" t="s">
        <v>57</v>
      </c>
      <c r="G374">
        <v>6.295</v>
      </c>
      <c r="H374">
        <v>0</v>
      </c>
      <c r="K374" t="s">
        <v>58</v>
      </c>
      <c r="L374" t="s">
        <v>59</v>
      </c>
      <c r="M374" t="s">
        <v>60</v>
      </c>
      <c r="O374" t="e">
        <f t="shared" si="38"/>
        <v>#N/A</v>
      </c>
      <c r="P374">
        <f t="shared" si="39"/>
        <v>358.173</v>
      </c>
      <c r="Q374">
        <f t="shared" si="40"/>
        <v>358.173</v>
      </c>
      <c r="R374" s="10" t="e">
        <f t="shared" si="41"/>
        <v>#N/A</v>
      </c>
      <c r="S374" t="e">
        <f t="shared" si="42"/>
        <v>#N/A</v>
      </c>
    </row>
    <row r="375" spans="1:19" ht="12.75">
      <c r="A375" s="1">
        <v>39157.74513888889</v>
      </c>
      <c r="B375">
        <v>358.378</v>
      </c>
      <c r="C375">
        <v>364.468</v>
      </c>
      <c r="D375" t="s">
        <v>80</v>
      </c>
      <c r="E375" t="s">
        <v>56</v>
      </c>
      <c r="F375" t="s">
        <v>57</v>
      </c>
      <c r="G375">
        <v>6.09</v>
      </c>
      <c r="H375">
        <v>0</v>
      </c>
      <c r="K375" t="s">
        <v>58</v>
      </c>
      <c r="L375" t="s">
        <v>59</v>
      </c>
      <c r="M375" t="s">
        <v>60</v>
      </c>
      <c r="O375" t="e">
        <f t="shared" si="38"/>
        <v>#N/A</v>
      </c>
      <c r="P375">
        <f t="shared" si="39"/>
        <v>358.378</v>
      </c>
      <c r="Q375">
        <f t="shared" si="40"/>
        <v>358.378</v>
      </c>
      <c r="R375" s="10" t="e">
        <f t="shared" si="41"/>
        <v>#N/A</v>
      </c>
      <c r="S375" t="e">
        <f t="shared" si="42"/>
        <v>#N/A</v>
      </c>
    </row>
    <row r="376" spans="1:19" ht="12.75">
      <c r="A376" s="1">
        <v>39213.725</v>
      </c>
      <c r="B376">
        <v>359.188</v>
      </c>
      <c r="C376">
        <v>364.468</v>
      </c>
      <c r="D376" t="s">
        <v>80</v>
      </c>
      <c r="E376" t="s">
        <v>56</v>
      </c>
      <c r="F376" t="s">
        <v>57</v>
      </c>
      <c r="G376">
        <v>5.28</v>
      </c>
      <c r="H376">
        <v>0</v>
      </c>
      <c r="K376" t="s">
        <v>58</v>
      </c>
      <c r="L376" t="s">
        <v>59</v>
      </c>
      <c r="M376" t="s">
        <v>60</v>
      </c>
      <c r="O376" t="e">
        <f t="shared" si="38"/>
        <v>#N/A</v>
      </c>
      <c r="P376">
        <f t="shared" si="39"/>
        <v>359.188</v>
      </c>
      <c r="Q376">
        <f t="shared" si="40"/>
        <v>359.188</v>
      </c>
      <c r="R376" s="10" t="e">
        <f t="shared" si="41"/>
        <v>#N/A</v>
      </c>
      <c r="S376" t="e">
        <f t="shared" si="42"/>
        <v>#N/A</v>
      </c>
    </row>
    <row r="377" spans="1:19" ht="12.75">
      <c r="A377" s="1">
        <v>39241.68402777778</v>
      </c>
      <c r="B377">
        <v>359.128</v>
      </c>
      <c r="C377">
        <v>364.468</v>
      </c>
      <c r="D377" t="s">
        <v>80</v>
      </c>
      <c r="E377" t="s">
        <v>56</v>
      </c>
      <c r="F377" t="s">
        <v>57</v>
      </c>
      <c r="G377">
        <v>5.34</v>
      </c>
      <c r="H377">
        <v>0</v>
      </c>
      <c r="K377" t="s">
        <v>58</v>
      </c>
      <c r="L377" t="s">
        <v>59</v>
      </c>
      <c r="M377" t="s">
        <v>60</v>
      </c>
      <c r="O377" t="e">
        <f t="shared" si="38"/>
        <v>#N/A</v>
      </c>
      <c r="P377">
        <f t="shared" si="39"/>
        <v>359.128</v>
      </c>
      <c r="Q377">
        <f t="shared" si="40"/>
        <v>359.128</v>
      </c>
      <c r="R377" s="10" t="e">
        <f t="shared" si="41"/>
        <v>#N/A</v>
      </c>
      <c r="S377" t="e">
        <f t="shared" si="42"/>
        <v>#N/A</v>
      </c>
    </row>
    <row r="378" spans="1:19" ht="12.75">
      <c r="A378" s="1">
        <v>39269.74375</v>
      </c>
      <c r="B378">
        <v>357.428</v>
      </c>
      <c r="C378">
        <v>364.468</v>
      </c>
      <c r="D378" t="s">
        <v>80</v>
      </c>
      <c r="E378" t="s">
        <v>56</v>
      </c>
      <c r="F378" t="s">
        <v>57</v>
      </c>
      <c r="G378">
        <v>7.04</v>
      </c>
      <c r="H378">
        <v>0</v>
      </c>
      <c r="K378" t="s">
        <v>58</v>
      </c>
      <c r="L378" t="s">
        <v>59</v>
      </c>
      <c r="M378" t="s">
        <v>60</v>
      </c>
      <c r="O378" t="e">
        <f t="shared" si="38"/>
        <v>#N/A</v>
      </c>
      <c r="P378">
        <f t="shared" si="39"/>
        <v>357.428</v>
      </c>
      <c r="Q378">
        <f t="shared" si="40"/>
        <v>357.428</v>
      </c>
      <c r="R378" s="10" t="e">
        <f t="shared" si="41"/>
        <v>#N/A</v>
      </c>
      <c r="S378" t="e">
        <f t="shared" si="42"/>
        <v>#N/A</v>
      </c>
    </row>
    <row r="379" spans="1:19" ht="12.75">
      <c r="A379" s="1">
        <v>39334.736805555556</v>
      </c>
      <c r="B379">
        <v>357.008</v>
      </c>
      <c r="C379">
        <v>364.468</v>
      </c>
      <c r="D379" t="s">
        <v>80</v>
      </c>
      <c r="E379" t="s">
        <v>56</v>
      </c>
      <c r="F379" t="s">
        <v>57</v>
      </c>
      <c r="G379">
        <v>7.46</v>
      </c>
      <c r="H379">
        <v>0</v>
      </c>
      <c r="K379" t="s">
        <v>58</v>
      </c>
      <c r="L379" t="s">
        <v>59</v>
      </c>
      <c r="M379" t="s">
        <v>60</v>
      </c>
      <c r="O379" t="e">
        <f t="shared" si="38"/>
        <v>#N/A</v>
      </c>
      <c r="P379">
        <f t="shared" si="39"/>
        <v>357.008</v>
      </c>
      <c r="Q379">
        <f t="shared" si="40"/>
        <v>357.008</v>
      </c>
      <c r="R379" s="10" t="e">
        <f t="shared" si="41"/>
        <v>#N/A</v>
      </c>
      <c r="S379" t="e">
        <f t="shared" si="42"/>
        <v>#N/A</v>
      </c>
    </row>
    <row r="380" spans="1:19" ht="12.75">
      <c r="A380" s="1">
        <v>39365.71944444445</v>
      </c>
      <c r="B380">
        <v>357.983</v>
      </c>
      <c r="C380">
        <v>364.468</v>
      </c>
      <c r="D380" t="s">
        <v>80</v>
      </c>
      <c r="E380" t="s">
        <v>56</v>
      </c>
      <c r="F380" t="s">
        <v>57</v>
      </c>
      <c r="G380">
        <v>6.485</v>
      </c>
      <c r="H380">
        <v>0</v>
      </c>
      <c r="K380" t="s">
        <v>58</v>
      </c>
      <c r="L380" t="s">
        <v>59</v>
      </c>
      <c r="M380" t="s">
        <v>60</v>
      </c>
      <c r="O380" t="e">
        <f t="shared" si="38"/>
        <v>#N/A</v>
      </c>
      <c r="P380">
        <f t="shared" si="39"/>
        <v>357.983</v>
      </c>
      <c r="Q380">
        <f t="shared" si="40"/>
        <v>357.983</v>
      </c>
      <c r="R380" s="10" t="e">
        <f t="shared" si="41"/>
        <v>#N/A</v>
      </c>
      <c r="S380" t="e">
        <f t="shared" si="42"/>
        <v>#N/A</v>
      </c>
    </row>
    <row r="381" spans="1:19" ht="12.75">
      <c r="A381" s="1">
        <v>39400.68541666667</v>
      </c>
      <c r="B381">
        <v>358.003</v>
      </c>
      <c r="C381">
        <v>364.468</v>
      </c>
      <c r="D381" t="s">
        <v>80</v>
      </c>
      <c r="E381" t="s">
        <v>56</v>
      </c>
      <c r="F381" t="s">
        <v>57</v>
      </c>
      <c r="G381">
        <v>6.465</v>
      </c>
      <c r="H381">
        <v>0</v>
      </c>
      <c r="K381" t="s">
        <v>58</v>
      </c>
      <c r="L381" t="s">
        <v>59</v>
      </c>
      <c r="M381" t="s">
        <v>60</v>
      </c>
      <c r="O381" t="e">
        <f t="shared" si="38"/>
        <v>#N/A</v>
      </c>
      <c r="P381">
        <f t="shared" si="39"/>
        <v>358.003</v>
      </c>
      <c r="Q381">
        <f t="shared" si="40"/>
        <v>358.003</v>
      </c>
      <c r="R381" s="10" t="e">
        <f t="shared" si="41"/>
        <v>#N/A</v>
      </c>
      <c r="S381" t="e">
        <f t="shared" si="42"/>
        <v>#N/A</v>
      </c>
    </row>
    <row r="382" spans="1:19" ht="12.75">
      <c r="A382" s="1">
        <v>39426.54861111111</v>
      </c>
      <c r="B382">
        <v>358.258</v>
      </c>
      <c r="C382">
        <v>364.468</v>
      </c>
      <c r="D382" t="s">
        <v>80</v>
      </c>
      <c r="E382" t="s">
        <v>56</v>
      </c>
      <c r="F382" t="s">
        <v>57</v>
      </c>
      <c r="G382">
        <v>6.21</v>
      </c>
      <c r="H382">
        <v>0</v>
      </c>
      <c r="K382" t="s">
        <v>58</v>
      </c>
      <c r="L382" t="s">
        <v>59</v>
      </c>
      <c r="M382" t="s">
        <v>60</v>
      </c>
      <c r="O382" t="e">
        <f t="shared" si="38"/>
        <v>#N/A</v>
      </c>
      <c r="P382">
        <f t="shared" si="39"/>
        <v>358.258</v>
      </c>
      <c r="Q382">
        <f t="shared" si="40"/>
        <v>358.258</v>
      </c>
      <c r="R382" s="10" t="e">
        <f t="shared" si="41"/>
        <v>#N/A</v>
      </c>
      <c r="S382" t="e">
        <f t="shared" si="42"/>
        <v>#N/A</v>
      </c>
    </row>
    <row r="383" spans="1:19" ht="12.75">
      <c r="A383" s="1">
        <v>39458.72222222222</v>
      </c>
      <c r="B383">
        <v>358.323</v>
      </c>
      <c r="C383">
        <v>364.468</v>
      </c>
      <c r="D383" t="s">
        <v>80</v>
      </c>
      <c r="E383" t="s">
        <v>56</v>
      </c>
      <c r="F383" t="s">
        <v>57</v>
      </c>
      <c r="G383">
        <v>6.145</v>
      </c>
      <c r="H383">
        <v>0</v>
      </c>
      <c r="K383" t="s">
        <v>58</v>
      </c>
      <c r="L383" t="s">
        <v>59</v>
      </c>
      <c r="M383" t="s">
        <v>60</v>
      </c>
      <c r="O383" t="e">
        <f t="shared" si="38"/>
        <v>#N/A</v>
      </c>
      <c r="P383">
        <f t="shared" si="39"/>
        <v>358.323</v>
      </c>
      <c r="Q383">
        <f t="shared" si="40"/>
        <v>358.323</v>
      </c>
      <c r="R383" s="10" t="e">
        <f t="shared" si="41"/>
        <v>#N/A</v>
      </c>
      <c r="S383" t="e">
        <f t="shared" si="42"/>
        <v>#N/A</v>
      </c>
    </row>
    <row r="384" spans="1:19" ht="12.75">
      <c r="A384" s="1">
        <v>39493.68263888889</v>
      </c>
      <c r="B384">
        <v>358.413</v>
      </c>
      <c r="C384">
        <v>364.468</v>
      </c>
      <c r="D384" t="s">
        <v>80</v>
      </c>
      <c r="E384" t="s">
        <v>56</v>
      </c>
      <c r="F384" t="s">
        <v>57</v>
      </c>
      <c r="G384">
        <v>6.055</v>
      </c>
      <c r="H384">
        <v>0</v>
      </c>
      <c r="K384" t="s">
        <v>58</v>
      </c>
      <c r="L384" t="s">
        <v>59</v>
      </c>
      <c r="M384" t="s">
        <v>60</v>
      </c>
      <c r="O384" t="e">
        <f t="shared" si="38"/>
        <v>#N/A</v>
      </c>
      <c r="P384">
        <f t="shared" si="39"/>
        <v>358.413</v>
      </c>
      <c r="Q384">
        <f t="shared" si="40"/>
        <v>358.413</v>
      </c>
      <c r="R384" s="10" t="e">
        <f t="shared" si="41"/>
        <v>#N/A</v>
      </c>
      <c r="S384" t="e">
        <f t="shared" si="42"/>
        <v>#N/A</v>
      </c>
    </row>
    <row r="385" spans="1:19" ht="12.75">
      <c r="A385" s="1">
        <v>39522.72152777778</v>
      </c>
      <c r="B385">
        <v>358.143</v>
      </c>
      <c r="C385">
        <v>364.468</v>
      </c>
      <c r="D385" t="s">
        <v>80</v>
      </c>
      <c r="E385" t="s">
        <v>56</v>
      </c>
      <c r="F385" t="s">
        <v>57</v>
      </c>
      <c r="G385">
        <v>6.325</v>
      </c>
      <c r="H385">
        <v>0</v>
      </c>
      <c r="K385" t="s">
        <v>58</v>
      </c>
      <c r="L385" t="s">
        <v>59</v>
      </c>
      <c r="M385" t="s">
        <v>60</v>
      </c>
      <c r="O385" t="e">
        <f t="shared" si="38"/>
        <v>#N/A</v>
      </c>
      <c r="P385">
        <f t="shared" si="39"/>
        <v>358.143</v>
      </c>
      <c r="Q385">
        <f t="shared" si="40"/>
        <v>358.143</v>
      </c>
      <c r="R385" s="10" t="e">
        <f t="shared" si="41"/>
        <v>#N/A</v>
      </c>
      <c r="S385" t="e">
        <f t="shared" si="42"/>
        <v>#N/A</v>
      </c>
    </row>
    <row r="386" spans="1:19" ht="12.75">
      <c r="A386" s="1">
        <v>39549.70486111111</v>
      </c>
      <c r="B386">
        <v>358.298</v>
      </c>
      <c r="C386">
        <v>364.468</v>
      </c>
      <c r="D386" t="s">
        <v>80</v>
      </c>
      <c r="E386" t="s">
        <v>56</v>
      </c>
      <c r="F386" t="s">
        <v>57</v>
      </c>
      <c r="G386">
        <v>6.17</v>
      </c>
      <c r="H386">
        <v>0</v>
      </c>
      <c r="K386" t="s">
        <v>58</v>
      </c>
      <c r="L386" t="s">
        <v>59</v>
      </c>
      <c r="M386" t="s">
        <v>60</v>
      </c>
      <c r="O386" t="e">
        <f t="shared" si="38"/>
        <v>#N/A</v>
      </c>
      <c r="P386">
        <f t="shared" si="39"/>
        <v>358.298</v>
      </c>
      <c r="Q386">
        <f t="shared" si="40"/>
        <v>358.298</v>
      </c>
      <c r="R386" s="10" t="e">
        <f t="shared" si="41"/>
        <v>#N/A</v>
      </c>
      <c r="S386" t="e">
        <f t="shared" si="42"/>
        <v>#N/A</v>
      </c>
    </row>
    <row r="387" spans="1:19" ht="12.75">
      <c r="A387" s="1">
        <v>39579.46111111111</v>
      </c>
      <c r="B387">
        <v>358.308</v>
      </c>
      <c r="C387">
        <v>364.468</v>
      </c>
      <c r="D387" t="s">
        <v>80</v>
      </c>
      <c r="E387" t="s">
        <v>56</v>
      </c>
      <c r="F387" t="s">
        <v>57</v>
      </c>
      <c r="G387">
        <v>6.16</v>
      </c>
      <c r="H387">
        <v>0</v>
      </c>
      <c r="K387" t="s">
        <v>58</v>
      </c>
      <c r="L387" t="s">
        <v>59</v>
      </c>
      <c r="M387" t="s">
        <v>60</v>
      </c>
      <c r="O387" t="e">
        <f t="shared" si="38"/>
        <v>#N/A</v>
      </c>
      <c r="P387">
        <f t="shared" si="39"/>
        <v>358.308</v>
      </c>
      <c r="Q387">
        <f t="shared" si="40"/>
        <v>358.308</v>
      </c>
      <c r="R387" s="10" t="e">
        <f t="shared" si="41"/>
        <v>#N/A</v>
      </c>
      <c r="S387" t="e">
        <f t="shared" si="42"/>
        <v>#N/A</v>
      </c>
    </row>
    <row r="388" spans="1:19" ht="12.75">
      <c r="A388" s="1">
        <v>39618.53055555555</v>
      </c>
      <c r="B388">
        <v>358.568</v>
      </c>
      <c r="C388">
        <v>364.468</v>
      </c>
      <c r="D388" t="s">
        <v>80</v>
      </c>
      <c r="E388" t="s">
        <v>56</v>
      </c>
      <c r="F388" t="s">
        <v>57</v>
      </c>
      <c r="G388">
        <v>5.9</v>
      </c>
      <c r="H388">
        <v>0</v>
      </c>
      <c r="K388" t="s">
        <v>58</v>
      </c>
      <c r="L388" t="s">
        <v>59</v>
      </c>
      <c r="M388" t="s">
        <v>60</v>
      </c>
      <c r="O388" t="e">
        <f t="shared" si="38"/>
        <v>#N/A</v>
      </c>
      <c r="P388">
        <f t="shared" si="39"/>
        <v>358.568</v>
      </c>
      <c r="Q388">
        <f t="shared" si="40"/>
        <v>358.568</v>
      </c>
      <c r="R388" s="10" t="e">
        <f t="shared" si="41"/>
        <v>#N/A</v>
      </c>
      <c r="S388" t="e">
        <f t="shared" si="42"/>
        <v>#N/A</v>
      </c>
    </row>
    <row r="389" spans="1:19" ht="12.75">
      <c r="A389" s="1">
        <v>39647.739583333336</v>
      </c>
      <c r="B389">
        <v>357.478</v>
      </c>
      <c r="C389">
        <v>364.468</v>
      </c>
      <c r="D389" t="s">
        <v>80</v>
      </c>
      <c r="E389" t="s">
        <v>56</v>
      </c>
      <c r="F389" t="s">
        <v>57</v>
      </c>
      <c r="G389">
        <v>6.99</v>
      </c>
      <c r="H389">
        <v>0</v>
      </c>
      <c r="K389" t="s">
        <v>58</v>
      </c>
      <c r="L389" t="s">
        <v>59</v>
      </c>
      <c r="M389" t="s">
        <v>60</v>
      </c>
      <c r="O389" t="e">
        <f t="shared" si="38"/>
        <v>#N/A</v>
      </c>
      <c r="P389">
        <f t="shared" si="39"/>
        <v>357.478</v>
      </c>
      <c r="Q389">
        <f t="shared" si="40"/>
        <v>357.478</v>
      </c>
      <c r="R389" s="10" t="e">
        <f t="shared" si="41"/>
        <v>#N/A</v>
      </c>
      <c r="S389" t="e">
        <f t="shared" si="42"/>
        <v>#N/A</v>
      </c>
    </row>
    <row r="390" spans="1:19" ht="12.75">
      <c r="A390" s="1">
        <v>39681.782638888886</v>
      </c>
      <c r="B390">
        <v>357.288</v>
      </c>
      <c r="C390">
        <v>364.468</v>
      </c>
      <c r="D390" t="s">
        <v>80</v>
      </c>
      <c r="E390" t="s">
        <v>56</v>
      </c>
      <c r="F390" t="s">
        <v>57</v>
      </c>
      <c r="G390">
        <v>7.18</v>
      </c>
      <c r="H390">
        <v>0</v>
      </c>
      <c r="K390" t="s">
        <v>58</v>
      </c>
      <c r="L390" t="s">
        <v>59</v>
      </c>
      <c r="M390" t="s">
        <v>60</v>
      </c>
      <c r="O390" t="e">
        <f t="shared" si="38"/>
        <v>#N/A</v>
      </c>
      <c r="P390">
        <f t="shared" si="39"/>
        <v>357.288</v>
      </c>
      <c r="Q390">
        <f t="shared" si="40"/>
        <v>357.288</v>
      </c>
      <c r="R390" s="10" t="e">
        <f t="shared" si="41"/>
        <v>#N/A</v>
      </c>
      <c r="S390" t="e">
        <f t="shared" si="42"/>
        <v>#N/A</v>
      </c>
    </row>
    <row r="391" spans="1:19" ht="12.75">
      <c r="A391" s="1">
        <v>39711.78125</v>
      </c>
      <c r="B391">
        <v>357.148</v>
      </c>
      <c r="C391">
        <v>364.468</v>
      </c>
      <c r="D391" t="s">
        <v>80</v>
      </c>
      <c r="E391" t="s">
        <v>56</v>
      </c>
      <c r="F391" t="s">
        <v>57</v>
      </c>
      <c r="G391">
        <v>7.32</v>
      </c>
      <c r="H391">
        <v>0</v>
      </c>
      <c r="K391" t="s">
        <v>58</v>
      </c>
      <c r="L391" t="s">
        <v>59</v>
      </c>
      <c r="M391" t="s">
        <v>60</v>
      </c>
      <c r="O391" t="e">
        <f t="shared" si="38"/>
        <v>#N/A</v>
      </c>
      <c r="P391">
        <f t="shared" si="39"/>
        <v>357.148</v>
      </c>
      <c r="Q391">
        <f t="shared" si="40"/>
        <v>357.148</v>
      </c>
      <c r="R391" s="10" t="e">
        <f t="shared" si="41"/>
        <v>#N/A</v>
      </c>
      <c r="S391" t="e">
        <f t="shared" si="42"/>
        <v>#N/A</v>
      </c>
    </row>
    <row r="392" spans="1:19" ht="12.75">
      <c r="A392" s="1">
        <v>39731.73541666667</v>
      </c>
      <c r="B392">
        <v>358.138</v>
      </c>
      <c r="C392">
        <v>364.468</v>
      </c>
      <c r="D392" t="s">
        <v>80</v>
      </c>
      <c r="E392" t="s">
        <v>56</v>
      </c>
      <c r="F392" t="s">
        <v>57</v>
      </c>
      <c r="G392">
        <v>6.33</v>
      </c>
      <c r="H392">
        <v>0</v>
      </c>
      <c r="K392" t="s">
        <v>58</v>
      </c>
      <c r="L392" t="s">
        <v>59</v>
      </c>
      <c r="M392" t="s">
        <v>60</v>
      </c>
      <c r="O392" t="e">
        <f t="shared" si="38"/>
        <v>#N/A</v>
      </c>
      <c r="P392">
        <f t="shared" si="39"/>
        <v>358.138</v>
      </c>
      <c r="Q392">
        <f t="shared" si="40"/>
        <v>358.138</v>
      </c>
      <c r="R392" s="10" t="e">
        <f t="shared" si="41"/>
        <v>#N/A</v>
      </c>
      <c r="S392" t="e">
        <f t="shared" si="42"/>
        <v>#N/A</v>
      </c>
    </row>
    <row r="393" spans="1:19" ht="12.75">
      <c r="A393" s="1">
        <v>39775.527083333334</v>
      </c>
      <c r="B393">
        <v>358.288</v>
      </c>
      <c r="C393">
        <v>364.468</v>
      </c>
      <c r="D393" t="s">
        <v>80</v>
      </c>
      <c r="E393" t="s">
        <v>56</v>
      </c>
      <c r="F393" t="s">
        <v>57</v>
      </c>
      <c r="G393">
        <v>6.18</v>
      </c>
      <c r="H393">
        <v>0</v>
      </c>
      <c r="K393" t="s">
        <v>58</v>
      </c>
      <c r="L393" t="s">
        <v>59</v>
      </c>
      <c r="M393" t="s">
        <v>60</v>
      </c>
      <c r="O393" t="e">
        <f t="shared" si="38"/>
        <v>#N/A</v>
      </c>
      <c r="P393">
        <f t="shared" si="39"/>
        <v>358.288</v>
      </c>
      <c r="Q393">
        <f t="shared" si="40"/>
        <v>358.288</v>
      </c>
      <c r="R393" s="10" t="e">
        <f t="shared" si="41"/>
        <v>#N/A</v>
      </c>
      <c r="S393" t="e">
        <f t="shared" si="42"/>
        <v>#N/A</v>
      </c>
    </row>
    <row r="394" spans="1:19" ht="12.75">
      <c r="A394" s="1">
        <v>39795.416666666664</v>
      </c>
      <c r="B394">
        <v>358.388</v>
      </c>
      <c r="C394">
        <v>364.468</v>
      </c>
      <c r="D394" t="s">
        <v>80</v>
      </c>
      <c r="E394" t="s">
        <v>56</v>
      </c>
      <c r="F394" t="s">
        <v>57</v>
      </c>
      <c r="G394">
        <v>6.08</v>
      </c>
      <c r="H394">
        <v>0</v>
      </c>
      <c r="K394" t="s">
        <v>58</v>
      </c>
      <c r="L394" t="s">
        <v>59</v>
      </c>
      <c r="M394" t="s">
        <v>60</v>
      </c>
      <c r="O394" t="e">
        <f t="shared" si="38"/>
        <v>#N/A</v>
      </c>
      <c r="P394">
        <f t="shared" si="39"/>
        <v>358.388</v>
      </c>
      <c r="Q394">
        <f t="shared" si="40"/>
        <v>358.388</v>
      </c>
      <c r="R394" s="10" t="e">
        <f t="shared" si="41"/>
        <v>#N/A</v>
      </c>
      <c r="S394" t="e">
        <f t="shared" si="42"/>
        <v>#N/A</v>
      </c>
    </row>
    <row r="395" spans="1:19" ht="12.75">
      <c r="A395" s="1">
        <v>39837.70138888889</v>
      </c>
      <c r="B395">
        <v>358.358</v>
      </c>
      <c r="C395">
        <v>364.468</v>
      </c>
      <c r="D395" t="s">
        <v>80</v>
      </c>
      <c r="E395" t="s">
        <v>56</v>
      </c>
      <c r="F395" t="s">
        <v>57</v>
      </c>
      <c r="G395">
        <v>6.11</v>
      </c>
      <c r="H395">
        <v>0</v>
      </c>
      <c r="K395" t="s">
        <v>58</v>
      </c>
      <c r="L395" t="s">
        <v>59</v>
      </c>
      <c r="M395" t="s">
        <v>60</v>
      </c>
      <c r="O395" t="e">
        <f t="shared" si="38"/>
        <v>#N/A</v>
      </c>
      <c r="P395">
        <f t="shared" si="39"/>
        <v>358.358</v>
      </c>
      <c r="Q395">
        <f t="shared" si="40"/>
        <v>358.358</v>
      </c>
      <c r="R395" s="10" t="e">
        <f t="shared" si="41"/>
        <v>#N/A</v>
      </c>
      <c r="S395" t="e">
        <f t="shared" si="42"/>
        <v>#N/A</v>
      </c>
    </row>
    <row r="396" spans="1:19" ht="12.75">
      <c r="A396" s="1">
        <v>39866.65625</v>
      </c>
      <c r="B396">
        <v>358.358</v>
      </c>
      <c r="C396">
        <v>364.468</v>
      </c>
      <c r="D396" t="s">
        <v>80</v>
      </c>
      <c r="E396" t="s">
        <v>56</v>
      </c>
      <c r="F396" t="s">
        <v>57</v>
      </c>
      <c r="G396">
        <v>6.11</v>
      </c>
      <c r="H396">
        <v>0</v>
      </c>
      <c r="K396" t="s">
        <v>58</v>
      </c>
      <c r="L396" t="s">
        <v>59</v>
      </c>
      <c r="M396" t="s">
        <v>60</v>
      </c>
      <c r="O396" t="e">
        <f t="shared" si="38"/>
        <v>#N/A</v>
      </c>
      <c r="P396">
        <f t="shared" si="39"/>
        <v>358.358</v>
      </c>
      <c r="Q396">
        <f t="shared" si="40"/>
        <v>358.358</v>
      </c>
      <c r="R396" s="10" t="e">
        <f t="shared" si="41"/>
        <v>#N/A</v>
      </c>
      <c r="S396" t="e">
        <f t="shared" si="42"/>
        <v>#N/A</v>
      </c>
    </row>
    <row r="397" spans="1:19" ht="12.75">
      <c r="A397" s="1">
        <v>39887.51388888889</v>
      </c>
      <c r="B397">
        <v>358.418</v>
      </c>
      <c r="C397">
        <v>364.468</v>
      </c>
      <c r="D397" t="s">
        <v>80</v>
      </c>
      <c r="E397" t="s">
        <v>56</v>
      </c>
      <c r="F397" t="s">
        <v>57</v>
      </c>
      <c r="G397">
        <v>6.05</v>
      </c>
      <c r="H397">
        <v>0</v>
      </c>
      <c r="K397" t="s">
        <v>58</v>
      </c>
      <c r="L397" t="s">
        <v>59</v>
      </c>
      <c r="M397" t="s">
        <v>60</v>
      </c>
      <c r="O397" t="e">
        <f t="shared" si="38"/>
        <v>#N/A</v>
      </c>
      <c r="P397">
        <f t="shared" si="39"/>
        <v>358.418</v>
      </c>
      <c r="Q397">
        <f t="shared" si="40"/>
        <v>358.418</v>
      </c>
      <c r="R397" s="10" t="e">
        <f t="shared" si="41"/>
        <v>#N/A</v>
      </c>
      <c r="S397" t="e">
        <f t="shared" si="42"/>
        <v>#N/A</v>
      </c>
    </row>
    <row r="398" spans="1:19" ht="12.75">
      <c r="A398" s="1">
        <v>39913.79791666667</v>
      </c>
      <c r="B398">
        <v>358.538</v>
      </c>
      <c r="C398">
        <v>364.468</v>
      </c>
      <c r="D398" t="s">
        <v>80</v>
      </c>
      <c r="E398" t="s">
        <v>56</v>
      </c>
      <c r="F398" t="s">
        <v>57</v>
      </c>
      <c r="G398">
        <v>5.93</v>
      </c>
      <c r="H398">
        <v>0</v>
      </c>
      <c r="K398" t="s">
        <v>58</v>
      </c>
      <c r="L398" t="s">
        <v>59</v>
      </c>
      <c r="M398" t="s">
        <v>60</v>
      </c>
      <c r="O398" t="e">
        <f t="shared" si="38"/>
        <v>#N/A</v>
      </c>
      <c r="P398">
        <f t="shared" si="39"/>
        <v>358.538</v>
      </c>
      <c r="Q398">
        <f t="shared" si="40"/>
        <v>358.538</v>
      </c>
      <c r="R398" s="10" t="e">
        <f t="shared" si="41"/>
        <v>#N/A</v>
      </c>
      <c r="S398" t="e">
        <f t="shared" si="42"/>
        <v>#N/A</v>
      </c>
    </row>
    <row r="399" spans="1:19" ht="12.75">
      <c r="A399" s="1">
        <v>39950.478472222225</v>
      </c>
      <c r="B399">
        <v>357.598</v>
      </c>
      <c r="C399">
        <v>364.468</v>
      </c>
      <c r="D399" t="s">
        <v>80</v>
      </c>
      <c r="E399" t="s">
        <v>56</v>
      </c>
      <c r="F399" t="s">
        <v>57</v>
      </c>
      <c r="G399">
        <v>6.87</v>
      </c>
      <c r="H399">
        <v>0</v>
      </c>
      <c r="K399" t="s">
        <v>58</v>
      </c>
      <c r="L399" t="s">
        <v>59</v>
      </c>
      <c r="M399" t="s">
        <v>60</v>
      </c>
      <c r="O399" t="e">
        <f t="shared" si="38"/>
        <v>#N/A</v>
      </c>
      <c r="P399">
        <f t="shared" si="39"/>
        <v>357.598</v>
      </c>
      <c r="Q399">
        <f t="shared" si="40"/>
        <v>357.598</v>
      </c>
      <c r="R399" s="10" t="e">
        <f t="shared" si="41"/>
        <v>#N/A</v>
      </c>
      <c r="S399" t="e">
        <f t="shared" si="42"/>
        <v>#N/A</v>
      </c>
    </row>
    <row r="400" spans="1:19" ht="12.75">
      <c r="A400" s="1">
        <v>39978.459027777775</v>
      </c>
      <c r="B400">
        <v>357.468</v>
      </c>
      <c r="C400">
        <v>364.468</v>
      </c>
      <c r="D400" t="s">
        <v>80</v>
      </c>
      <c r="E400" t="s">
        <v>56</v>
      </c>
      <c r="F400" t="s">
        <v>57</v>
      </c>
      <c r="G400">
        <v>7</v>
      </c>
      <c r="H400">
        <v>0</v>
      </c>
      <c r="K400" t="s">
        <v>58</v>
      </c>
      <c r="L400" t="s">
        <v>59</v>
      </c>
      <c r="M400" t="s">
        <v>60</v>
      </c>
      <c r="O400" t="e">
        <f t="shared" si="38"/>
        <v>#N/A</v>
      </c>
      <c r="P400">
        <f t="shared" si="39"/>
        <v>357.468</v>
      </c>
      <c r="Q400">
        <f t="shared" si="40"/>
        <v>357.468</v>
      </c>
      <c r="R400" s="10" t="e">
        <f t="shared" si="41"/>
        <v>#N/A</v>
      </c>
      <c r="S400" t="e">
        <f t="shared" si="42"/>
        <v>#N/A</v>
      </c>
    </row>
    <row r="401" spans="1:19" ht="12.75">
      <c r="A401" s="1">
        <v>40005.731944444444</v>
      </c>
      <c r="B401">
        <v>357.258</v>
      </c>
      <c r="C401">
        <v>364.468</v>
      </c>
      <c r="D401" t="s">
        <v>80</v>
      </c>
      <c r="E401" t="s">
        <v>56</v>
      </c>
      <c r="F401" t="s">
        <v>57</v>
      </c>
      <c r="G401">
        <v>7.21</v>
      </c>
      <c r="H401">
        <v>0</v>
      </c>
      <c r="K401" t="s">
        <v>58</v>
      </c>
      <c r="L401" t="s">
        <v>59</v>
      </c>
      <c r="M401" t="s">
        <v>60</v>
      </c>
      <c r="O401" t="e">
        <f t="shared" si="38"/>
        <v>#N/A</v>
      </c>
      <c r="P401">
        <f t="shared" si="39"/>
        <v>357.258</v>
      </c>
      <c r="Q401">
        <f t="shared" si="40"/>
        <v>357.258</v>
      </c>
      <c r="R401" s="10" t="e">
        <f t="shared" si="41"/>
        <v>#N/A</v>
      </c>
      <c r="S401" t="e">
        <f t="shared" si="42"/>
        <v>#N/A</v>
      </c>
    </row>
    <row r="402" spans="1:19" ht="12.75">
      <c r="A402" s="1">
        <v>40048.725694444445</v>
      </c>
      <c r="B402">
        <v>357.318</v>
      </c>
      <c r="C402">
        <v>364.468</v>
      </c>
      <c r="D402" t="s">
        <v>80</v>
      </c>
      <c r="E402" t="s">
        <v>56</v>
      </c>
      <c r="F402" t="s">
        <v>57</v>
      </c>
      <c r="G402">
        <v>7.15</v>
      </c>
      <c r="H402">
        <v>0</v>
      </c>
      <c r="K402" t="s">
        <v>58</v>
      </c>
      <c r="L402" t="s">
        <v>59</v>
      </c>
      <c r="M402" t="s">
        <v>60</v>
      </c>
      <c r="O402" t="e">
        <f t="shared" si="38"/>
        <v>#N/A</v>
      </c>
      <c r="P402">
        <f t="shared" si="39"/>
        <v>357.318</v>
      </c>
      <c r="Q402">
        <f t="shared" si="40"/>
        <v>357.318</v>
      </c>
      <c r="R402" s="10" t="e">
        <f t="shared" si="41"/>
        <v>#N/A</v>
      </c>
      <c r="S402" t="e">
        <f t="shared" si="42"/>
        <v>#N/A</v>
      </c>
    </row>
    <row r="403" spans="1:19" ht="12.75">
      <c r="A403" s="1">
        <v>40077.720138888886</v>
      </c>
      <c r="B403">
        <v>357.048</v>
      </c>
      <c r="C403">
        <v>364.468</v>
      </c>
      <c r="D403" t="s">
        <v>80</v>
      </c>
      <c r="E403" t="s">
        <v>56</v>
      </c>
      <c r="F403" t="s">
        <v>57</v>
      </c>
      <c r="G403">
        <v>7.42</v>
      </c>
      <c r="H403">
        <v>0</v>
      </c>
      <c r="K403" t="s">
        <v>58</v>
      </c>
      <c r="L403" t="s">
        <v>59</v>
      </c>
      <c r="M403" t="s">
        <v>60</v>
      </c>
      <c r="O403" t="e">
        <f t="shared" si="38"/>
        <v>#N/A</v>
      </c>
      <c r="P403">
        <f t="shared" si="39"/>
        <v>357.048</v>
      </c>
      <c r="Q403">
        <f t="shared" si="40"/>
        <v>357.048</v>
      </c>
      <c r="R403" s="10" t="e">
        <f t="shared" si="41"/>
        <v>#N/A</v>
      </c>
      <c r="S403" t="e">
        <f t="shared" si="42"/>
        <v>#N/A</v>
      </c>
    </row>
    <row r="404" spans="1:19" ht="12.75">
      <c r="A404" s="1">
        <v>40102.63680555556</v>
      </c>
      <c r="B404">
        <v>357.268</v>
      </c>
      <c r="C404">
        <v>364.468</v>
      </c>
      <c r="D404" t="s">
        <v>80</v>
      </c>
      <c r="E404" t="s">
        <v>56</v>
      </c>
      <c r="F404" t="s">
        <v>57</v>
      </c>
      <c r="G404">
        <v>7.2</v>
      </c>
      <c r="H404">
        <v>0</v>
      </c>
      <c r="K404" t="s">
        <v>58</v>
      </c>
      <c r="L404" t="s">
        <v>59</v>
      </c>
      <c r="M404" t="s">
        <v>60</v>
      </c>
      <c r="O404" t="e">
        <f t="shared" si="38"/>
        <v>#N/A</v>
      </c>
      <c r="P404">
        <f t="shared" si="39"/>
        <v>357.268</v>
      </c>
      <c r="Q404">
        <f t="shared" si="40"/>
        <v>357.268</v>
      </c>
      <c r="R404" s="10" t="e">
        <f t="shared" si="41"/>
        <v>#N/A</v>
      </c>
      <c r="S404" t="e">
        <f t="shared" si="42"/>
        <v>#N/A</v>
      </c>
    </row>
    <row r="405" spans="1:19" ht="12.75">
      <c r="A405" s="1">
        <v>40132.48541666667</v>
      </c>
      <c r="B405">
        <v>358.108</v>
      </c>
      <c r="C405">
        <v>364.468</v>
      </c>
      <c r="D405" t="s">
        <v>80</v>
      </c>
      <c r="E405" t="s">
        <v>56</v>
      </c>
      <c r="F405" t="s">
        <v>57</v>
      </c>
      <c r="G405">
        <v>6.36</v>
      </c>
      <c r="H405">
        <v>0</v>
      </c>
      <c r="K405" t="s">
        <v>58</v>
      </c>
      <c r="L405" t="s">
        <v>59</v>
      </c>
      <c r="M405" t="s">
        <v>60</v>
      </c>
      <c r="O405" t="e">
        <f aca="true" t="shared" si="43" ref="O405:O468">IF(EXACT(E405,"Nivel Dinámico"),IF(B405=0,NA(),B405),NA())</f>
        <v>#N/A</v>
      </c>
      <c r="P405">
        <f aca="true" t="shared" si="44" ref="P405:P468">IF(AND(EXACT(E405,"Nivel Estático"),NOT(EXACT(F405,"SONDA AUTOMÁTICA"))),IF(B405=0,NA(),B405),NA())</f>
        <v>358.108</v>
      </c>
      <c r="Q405">
        <f aca="true" t="shared" si="45" ref="Q405:Q468">IF(ISNA(P405),IF(ISNA(R405),IF(ISNA(S405),"",S405),R405),P405)</f>
        <v>358.108</v>
      </c>
      <c r="R405" s="10" t="e">
        <f aca="true" t="shared" si="46" ref="R405:R468">IF(EXACT(E405,"Extrapolado"),IF(B405=0,NA(),B405),NA())</f>
        <v>#N/A</v>
      </c>
      <c r="S405" t="e">
        <f aca="true" t="shared" si="47" ref="S405:S468">IF(EXACT(F405,"SONDA AUTOMÁTICA"),IF(B405=0,NA(),B405),NA())</f>
        <v>#N/A</v>
      </c>
    </row>
    <row r="406" spans="1:19" ht="12.75">
      <c r="A406" s="1">
        <v>40160.46041666667</v>
      </c>
      <c r="B406">
        <v>358.068</v>
      </c>
      <c r="C406">
        <v>364.468</v>
      </c>
      <c r="D406" t="s">
        <v>80</v>
      </c>
      <c r="E406" t="s">
        <v>56</v>
      </c>
      <c r="F406" t="s">
        <v>57</v>
      </c>
      <c r="G406">
        <v>6.4</v>
      </c>
      <c r="H406">
        <v>0</v>
      </c>
      <c r="K406" t="s">
        <v>58</v>
      </c>
      <c r="L406" t="s">
        <v>59</v>
      </c>
      <c r="M406" t="s">
        <v>60</v>
      </c>
      <c r="O406" t="e">
        <f t="shared" si="43"/>
        <v>#N/A</v>
      </c>
      <c r="P406">
        <f t="shared" si="44"/>
        <v>358.068</v>
      </c>
      <c r="Q406">
        <f t="shared" si="45"/>
        <v>358.068</v>
      </c>
      <c r="R406" s="10" t="e">
        <f t="shared" si="46"/>
        <v>#N/A</v>
      </c>
      <c r="S406" t="e">
        <f t="shared" si="47"/>
        <v>#N/A</v>
      </c>
    </row>
    <row r="407" spans="1:19" ht="12.75">
      <c r="A407" s="1">
        <v>40201.76944444444</v>
      </c>
      <c r="B407">
        <v>358.148</v>
      </c>
      <c r="C407">
        <v>364.468</v>
      </c>
      <c r="D407" t="s">
        <v>80</v>
      </c>
      <c r="E407" t="s">
        <v>56</v>
      </c>
      <c r="F407" t="s">
        <v>57</v>
      </c>
      <c r="G407">
        <v>6.32</v>
      </c>
      <c r="H407">
        <v>0</v>
      </c>
      <c r="K407" t="s">
        <v>58</v>
      </c>
      <c r="L407" t="s">
        <v>59</v>
      </c>
      <c r="M407" t="s">
        <v>60</v>
      </c>
      <c r="O407" t="e">
        <f t="shared" si="43"/>
        <v>#N/A</v>
      </c>
      <c r="P407">
        <f t="shared" si="44"/>
        <v>358.148</v>
      </c>
      <c r="Q407">
        <f t="shared" si="45"/>
        <v>358.148</v>
      </c>
      <c r="R407" s="10" t="e">
        <f t="shared" si="46"/>
        <v>#N/A</v>
      </c>
      <c r="S407" t="e">
        <f t="shared" si="47"/>
        <v>#N/A</v>
      </c>
    </row>
    <row r="408" spans="1:19" ht="12.75">
      <c r="A408" s="1">
        <v>40235.65416666667</v>
      </c>
      <c r="B408">
        <v>358.108</v>
      </c>
      <c r="C408">
        <v>364.468</v>
      </c>
      <c r="D408" t="s">
        <v>80</v>
      </c>
      <c r="E408" t="s">
        <v>56</v>
      </c>
      <c r="F408" t="s">
        <v>57</v>
      </c>
      <c r="G408">
        <v>6.36</v>
      </c>
      <c r="H408">
        <v>0</v>
      </c>
      <c r="K408" t="s">
        <v>58</v>
      </c>
      <c r="L408" t="s">
        <v>59</v>
      </c>
      <c r="M408" t="s">
        <v>60</v>
      </c>
      <c r="O408" t="e">
        <f t="shared" si="43"/>
        <v>#N/A</v>
      </c>
      <c r="P408">
        <f t="shared" si="44"/>
        <v>358.108</v>
      </c>
      <c r="Q408">
        <f t="shared" si="45"/>
        <v>358.108</v>
      </c>
      <c r="R408" s="10" t="e">
        <f t="shared" si="46"/>
        <v>#N/A</v>
      </c>
      <c r="S408" t="e">
        <f t="shared" si="47"/>
        <v>#N/A</v>
      </c>
    </row>
    <row r="409" spans="1:19" ht="12.75">
      <c r="A409" s="1">
        <v>40256.7</v>
      </c>
      <c r="B409">
        <v>357.258</v>
      </c>
      <c r="C409">
        <v>364.468</v>
      </c>
      <c r="D409" t="s">
        <v>80</v>
      </c>
      <c r="E409" t="s">
        <v>56</v>
      </c>
      <c r="F409" t="s">
        <v>57</v>
      </c>
      <c r="G409">
        <v>7.21</v>
      </c>
      <c r="H409">
        <v>0</v>
      </c>
      <c r="K409" t="s">
        <v>58</v>
      </c>
      <c r="L409" t="s">
        <v>59</v>
      </c>
      <c r="M409" t="s">
        <v>60</v>
      </c>
      <c r="O409" t="e">
        <f t="shared" si="43"/>
        <v>#N/A</v>
      </c>
      <c r="P409">
        <f t="shared" si="44"/>
        <v>357.258</v>
      </c>
      <c r="Q409">
        <f t="shared" si="45"/>
        <v>357.258</v>
      </c>
      <c r="R409" s="10" t="e">
        <f t="shared" si="46"/>
        <v>#N/A</v>
      </c>
      <c r="S409" t="e">
        <f t="shared" si="47"/>
        <v>#N/A</v>
      </c>
    </row>
    <row r="410" spans="1:19" ht="12.75">
      <c r="A410" s="1">
        <v>40284.688888888886</v>
      </c>
      <c r="B410">
        <v>357.308</v>
      </c>
      <c r="C410">
        <v>364.468</v>
      </c>
      <c r="D410" t="s">
        <v>80</v>
      </c>
      <c r="E410" t="s">
        <v>56</v>
      </c>
      <c r="F410" t="s">
        <v>57</v>
      </c>
      <c r="G410">
        <v>7.16</v>
      </c>
      <c r="H410">
        <v>0</v>
      </c>
      <c r="K410" t="s">
        <v>58</v>
      </c>
      <c r="L410" t="s">
        <v>59</v>
      </c>
      <c r="M410" t="s">
        <v>60</v>
      </c>
      <c r="O410" t="e">
        <f t="shared" si="43"/>
        <v>#N/A</v>
      </c>
      <c r="P410">
        <f t="shared" si="44"/>
        <v>357.308</v>
      </c>
      <c r="Q410">
        <f t="shared" si="45"/>
        <v>357.308</v>
      </c>
      <c r="R410" s="10" t="e">
        <f t="shared" si="46"/>
        <v>#N/A</v>
      </c>
      <c r="S410" t="e">
        <f t="shared" si="47"/>
        <v>#N/A</v>
      </c>
    </row>
    <row r="411" spans="1:19" ht="12.75">
      <c r="A411" s="1">
        <v>40316.74652777778</v>
      </c>
      <c r="B411">
        <v>357.148</v>
      </c>
      <c r="C411">
        <v>364.468</v>
      </c>
      <c r="D411" t="s">
        <v>80</v>
      </c>
      <c r="E411" t="s">
        <v>56</v>
      </c>
      <c r="F411" t="s">
        <v>57</v>
      </c>
      <c r="G411">
        <v>7.32</v>
      </c>
      <c r="H411">
        <v>0</v>
      </c>
      <c r="K411" t="s">
        <v>58</v>
      </c>
      <c r="L411" t="s">
        <v>59</v>
      </c>
      <c r="M411" t="s">
        <v>60</v>
      </c>
      <c r="O411" t="e">
        <f t="shared" si="43"/>
        <v>#N/A</v>
      </c>
      <c r="P411">
        <f t="shared" si="44"/>
        <v>357.148</v>
      </c>
      <c r="Q411">
        <f t="shared" si="45"/>
        <v>357.148</v>
      </c>
      <c r="R411" s="10" t="e">
        <f t="shared" si="46"/>
        <v>#N/A</v>
      </c>
      <c r="S411" t="e">
        <f t="shared" si="47"/>
        <v>#N/A</v>
      </c>
    </row>
    <row r="412" spans="1:19" ht="12.75">
      <c r="A412" s="1">
        <v>40350.81041666667</v>
      </c>
      <c r="B412">
        <v>357.288</v>
      </c>
      <c r="C412">
        <v>364.468</v>
      </c>
      <c r="D412" t="s">
        <v>80</v>
      </c>
      <c r="E412" t="s">
        <v>56</v>
      </c>
      <c r="F412" t="s">
        <v>57</v>
      </c>
      <c r="G412">
        <v>7.18</v>
      </c>
      <c r="H412">
        <v>0</v>
      </c>
      <c r="K412" t="s">
        <v>58</v>
      </c>
      <c r="L412" t="s">
        <v>59</v>
      </c>
      <c r="M412" t="s">
        <v>60</v>
      </c>
      <c r="O412" t="e">
        <f t="shared" si="43"/>
        <v>#N/A</v>
      </c>
      <c r="P412">
        <f t="shared" si="44"/>
        <v>357.288</v>
      </c>
      <c r="Q412">
        <f t="shared" si="45"/>
        <v>357.288</v>
      </c>
      <c r="R412" s="10" t="e">
        <f t="shared" si="46"/>
        <v>#N/A</v>
      </c>
      <c r="S412" t="e">
        <f t="shared" si="47"/>
        <v>#N/A</v>
      </c>
    </row>
    <row r="413" spans="1:19" ht="12.75">
      <c r="A413" s="1">
        <v>40381.813888888886</v>
      </c>
      <c r="B413">
        <v>357.138</v>
      </c>
      <c r="C413">
        <v>364.468</v>
      </c>
      <c r="D413" t="s">
        <v>80</v>
      </c>
      <c r="E413" t="s">
        <v>56</v>
      </c>
      <c r="F413" t="s">
        <v>57</v>
      </c>
      <c r="G413">
        <v>7.33</v>
      </c>
      <c r="H413">
        <v>0</v>
      </c>
      <c r="K413" t="s">
        <v>58</v>
      </c>
      <c r="L413" t="s">
        <v>59</v>
      </c>
      <c r="M413" t="s">
        <v>60</v>
      </c>
      <c r="O413" t="e">
        <f t="shared" si="43"/>
        <v>#N/A</v>
      </c>
      <c r="P413">
        <f t="shared" si="44"/>
        <v>357.138</v>
      </c>
      <c r="Q413">
        <f t="shared" si="45"/>
        <v>357.138</v>
      </c>
      <c r="R413" s="10" t="e">
        <f t="shared" si="46"/>
        <v>#N/A</v>
      </c>
      <c r="S413" t="e">
        <f t="shared" si="47"/>
        <v>#N/A</v>
      </c>
    </row>
    <row r="414" spans="1:19" ht="12.75">
      <c r="A414" s="1">
        <v>40407.669444444444</v>
      </c>
      <c r="B414">
        <v>357.188</v>
      </c>
      <c r="C414">
        <v>364.468</v>
      </c>
      <c r="D414" t="s">
        <v>80</v>
      </c>
      <c r="E414" t="s">
        <v>56</v>
      </c>
      <c r="F414" t="s">
        <v>57</v>
      </c>
      <c r="G414">
        <v>7.28</v>
      </c>
      <c r="H414">
        <v>0</v>
      </c>
      <c r="K414" t="s">
        <v>58</v>
      </c>
      <c r="L414" t="s">
        <v>59</v>
      </c>
      <c r="M414" t="s">
        <v>60</v>
      </c>
      <c r="O414" t="e">
        <f t="shared" si="43"/>
        <v>#N/A</v>
      </c>
      <c r="P414">
        <f t="shared" si="44"/>
        <v>357.188</v>
      </c>
      <c r="Q414">
        <f t="shared" si="45"/>
        <v>357.188</v>
      </c>
      <c r="R414" s="10" t="e">
        <f t="shared" si="46"/>
        <v>#N/A</v>
      </c>
      <c r="S414" t="e">
        <f t="shared" si="47"/>
        <v>#N/A</v>
      </c>
    </row>
    <row r="415" spans="1:19" ht="12.75">
      <c r="A415" s="1">
        <v>40437.754166666666</v>
      </c>
      <c r="B415">
        <v>357.218</v>
      </c>
      <c r="C415">
        <v>364.468</v>
      </c>
      <c r="D415" t="s">
        <v>80</v>
      </c>
      <c r="E415" t="s">
        <v>56</v>
      </c>
      <c r="F415" t="s">
        <v>57</v>
      </c>
      <c r="G415">
        <v>7.25</v>
      </c>
      <c r="H415">
        <v>0</v>
      </c>
      <c r="K415" t="s">
        <v>58</v>
      </c>
      <c r="L415" t="s">
        <v>59</v>
      </c>
      <c r="M415" t="s">
        <v>60</v>
      </c>
      <c r="O415" t="e">
        <f t="shared" si="43"/>
        <v>#N/A</v>
      </c>
      <c r="P415">
        <f t="shared" si="44"/>
        <v>357.218</v>
      </c>
      <c r="Q415">
        <f t="shared" si="45"/>
        <v>357.218</v>
      </c>
      <c r="R415" s="10" t="e">
        <f t="shared" si="46"/>
        <v>#N/A</v>
      </c>
      <c r="S415" t="e">
        <f t="shared" si="47"/>
        <v>#N/A</v>
      </c>
    </row>
    <row r="416" spans="1:19" ht="12.75">
      <c r="A416" s="1">
        <v>40724.46875</v>
      </c>
      <c r="B416">
        <v>357.438</v>
      </c>
      <c r="C416">
        <v>364.468</v>
      </c>
      <c r="D416" t="s">
        <v>80</v>
      </c>
      <c r="E416" t="s">
        <v>56</v>
      </c>
      <c r="F416" t="s">
        <v>57</v>
      </c>
      <c r="G416">
        <v>7.03</v>
      </c>
      <c r="H416">
        <v>0</v>
      </c>
      <c r="K416" t="s">
        <v>58</v>
      </c>
      <c r="L416" t="s">
        <v>64</v>
      </c>
      <c r="M416" t="s">
        <v>60</v>
      </c>
      <c r="N416" t="s">
        <v>65</v>
      </c>
      <c r="O416" t="e">
        <f t="shared" si="43"/>
        <v>#N/A</v>
      </c>
      <c r="P416">
        <f t="shared" si="44"/>
        <v>357.438</v>
      </c>
      <c r="Q416">
        <f t="shared" si="45"/>
        <v>357.438</v>
      </c>
      <c r="R416" s="10" t="e">
        <f t="shared" si="46"/>
        <v>#N/A</v>
      </c>
      <c r="S416" t="e">
        <f t="shared" si="47"/>
        <v>#N/A</v>
      </c>
    </row>
    <row r="417" spans="1:19" ht="12.75">
      <c r="A417" s="1">
        <v>40813.493055555555</v>
      </c>
      <c r="B417">
        <v>357.568</v>
      </c>
      <c r="C417">
        <v>364.468</v>
      </c>
      <c r="D417" t="s">
        <v>80</v>
      </c>
      <c r="E417" t="s">
        <v>56</v>
      </c>
      <c r="F417" t="s">
        <v>57</v>
      </c>
      <c r="G417">
        <v>6.9</v>
      </c>
      <c r="H417">
        <v>0</v>
      </c>
      <c r="K417" t="s">
        <v>58</v>
      </c>
      <c r="L417" t="s">
        <v>64</v>
      </c>
      <c r="M417" t="s">
        <v>60</v>
      </c>
      <c r="N417" t="s">
        <v>84</v>
      </c>
      <c r="O417" t="e">
        <f t="shared" si="43"/>
        <v>#N/A</v>
      </c>
      <c r="P417">
        <f t="shared" si="44"/>
        <v>357.568</v>
      </c>
      <c r="Q417">
        <f t="shared" si="45"/>
        <v>357.568</v>
      </c>
      <c r="R417" s="10" t="e">
        <f t="shared" si="46"/>
        <v>#N/A</v>
      </c>
      <c r="S417" t="e">
        <f t="shared" si="47"/>
        <v>#N/A</v>
      </c>
    </row>
    <row r="418" spans="1:19" ht="12.75">
      <c r="A418" s="1">
        <v>40834.520833333336</v>
      </c>
      <c r="B418">
        <v>358.068</v>
      </c>
      <c r="C418">
        <v>364.468</v>
      </c>
      <c r="D418" t="s">
        <v>80</v>
      </c>
      <c r="E418" t="s">
        <v>56</v>
      </c>
      <c r="F418" t="s">
        <v>57</v>
      </c>
      <c r="G418">
        <v>6.4</v>
      </c>
      <c r="H418">
        <v>0</v>
      </c>
      <c r="K418" t="s">
        <v>58</v>
      </c>
      <c r="L418" t="s">
        <v>64</v>
      </c>
      <c r="M418" t="s">
        <v>60</v>
      </c>
      <c r="O418" t="e">
        <f t="shared" si="43"/>
        <v>#N/A</v>
      </c>
      <c r="P418">
        <f t="shared" si="44"/>
        <v>358.068</v>
      </c>
      <c r="Q418">
        <f t="shared" si="45"/>
        <v>358.068</v>
      </c>
      <c r="R418" s="10" t="e">
        <f t="shared" si="46"/>
        <v>#N/A</v>
      </c>
      <c r="S418" t="e">
        <f t="shared" si="47"/>
        <v>#N/A</v>
      </c>
    </row>
    <row r="419" spans="1:19" ht="12.75">
      <c r="A419" s="1">
        <v>40857.5</v>
      </c>
      <c r="B419">
        <v>358.068</v>
      </c>
      <c r="C419">
        <v>364.468</v>
      </c>
      <c r="D419" t="s">
        <v>80</v>
      </c>
      <c r="E419" t="s">
        <v>56</v>
      </c>
      <c r="F419" t="s">
        <v>57</v>
      </c>
      <c r="G419">
        <v>6.4</v>
      </c>
      <c r="H419">
        <v>0</v>
      </c>
      <c r="K419" t="s">
        <v>58</v>
      </c>
      <c r="L419" t="s">
        <v>64</v>
      </c>
      <c r="M419" t="s">
        <v>60</v>
      </c>
      <c r="O419" t="e">
        <f t="shared" si="43"/>
        <v>#N/A</v>
      </c>
      <c r="P419">
        <f t="shared" si="44"/>
        <v>358.068</v>
      </c>
      <c r="Q419">
        <f t="shared" si="45"/>
        <v>358.068</v>
      </c>
      <c r="R419" s="10" t="e">
        <f t="shared" si="46"/>
        <v>#N/A</v>
      </c>
      <c r="S419" t="e">
        <f t="shared" si="47"/>
        <v>#N/A</v>
      </c>
    </row>
    <row r="420" spans="1:19" ht="12.75">
      <c r="A420" s="1">
        <v>40920.43402777778</v>
      </c>
      <c r="B420">
        <v>357.928</v>
      </c>
      <c r="C420">
        <v>364.468</v>
      </c>
      <c r="D420" t="s">
        <v>80</v>
      </c>
      <c r="E420" t="s">
        <v>56</v>
      </c>
      <c r="F420" t="s">
        <v>57</v>
      </c>
      <c r="G420">
        <v>6.54</v>
      </c>
      <c r="H420">
        <v>0</v>
      </c>
      <c r="K420" t="s">
        <v>58</v>
      </c>
      <c r="L420" t="s">
        <v>64</v>
      </c>
      <c r="M420" t="s">
        <v>60</v>
      </c>
      <c r="O420" t="e">
        <f t="shared" si="43"/>
        <v>#N/A</v>
      </c>
      <c r="P420">
        <f t="shared" si="44"/>
        <v>357.928</v>
      </c>
      <c r="Q420">
        <f t="shared" si="45"/>
        <v>357.928</v>
      </c>
      <c r="R420" s="10" t="e">
        <f t="shared" si="46"/>
        <v>#N/A</v>
      </c>
      <c r="S420" t="e">
        <f t="shared" si="47"/>
        <v>#N/A</v>
      </c>
    </row>
    <row r="421" spans="1:19" ht="12.75">
      <c r="A421" s="1">
        <v>40962.59722222222</v>
      </c>
      <c r="B421">
        <v>358.018</v>
      </c>
      <c r="C421">
        <v>364.468</v>
      </c>
      <c r="D421" t="s">
        <v>80</v>
      </c>
      <c r="E421" t="s">
        <v>56</v>
      </c>
      <c r="F421" t="s">
        <v>57</v>
      </c>
      <c r="G421">
        <v>6.45</v>
      </c>
      <c r="H421">
        <v>0</v>
      </c>
      <c r="K421" t="s">
        <v>58</v>
      </c>
      <c r="L421" t="s">
        <v>64</v>
      </c>
      <c r="M421" t="s">
        <v>60</v>
      </c>
      <c r="O421" t="e">
        <f t="shared" si="43"/>
        <v>#N/A</v>
      </c>
      <c r="P421">
        <f t="shared" si="44"/>
        <v>358.018</v>
      </c>
      <c r="Q421">
        <f t="shared" si="45"/>
        <v>358.018</v>
      </c>
      <c r="R421" s="10" t="e">
        <f t="shared" si="46"/>
        <v>#N/A</v>
      </c>
      <c r="S421" t="e">
        <f t="shared" si="47"/>
        <v>#N/A</v>
      </c>
    </row>
    <row r="422" spans="1:19" ht="12.75">
      <c r="A422" s="1">
        <v>40977.479166666664</v>
      </c>
      <c r="B422">
        <v>358.708</v>
      </c>
      <c r="C422">
        <v>364.468</v>
      </c>
      <c r="D422" t="s">
        <v>80</v>
      </c>
      <c r="E422" t="s">
        <v>56</v>
      </c>
      <c r="F422" t="s">
        <v>57</v>
      </c>
      <c r="G422">
        <v>5.76</v>
      </c>
      <c r="H422">
        <v>0</v>
      </c>
      <c r="K422" t="s">
        <v>58</v>
      </c>
      <c r="L422" t="s">
        <v>64</v>
      </c>
      <c r="M422" t="s">
        <v>60</v>
      </c>
      <c r="O422" t="e">
        <f t="shared" si="43"/>
        <v>#N/A</v>
      </c>
      <c r="P422">
        <f t="shared" si="44"/>
        <v>358.708</v>
      </c>
      <c r="Q422">
        <f t="shared" si="45"/>
        <v>358.708</v>
      </c>
      <c r="R422" s="10" t="e">
        <f t="shared" si="46"/>
        <v>#N/A</v>
      </c>
      <c r="S422" t="e">
        <f t="shared" si="47"/>
        <v>#N/A</v>
      </c>
    </row>
    <row r="423" spans="1:19" ht="12.75">
      <c r="A423" s="1">
        <v>41001.53472222222</v>
      </c>
      <c r="B423">
        <v>358.368</v>
      </c>
      <c r="C423">
        <v>364.468</v>
      </c>
      <c r="D423" t="s">
        <v>80</v>
      </c>
      <c r="E423" t="s">
        <v>56</v>
      </c>
      <c r="F423" t="s">
        <v>57</v>
      </c>
      <c r="G423">
        <v>6.1</v>
      </c>
      <c r="H423">
        <v>0</v>
      </c>
      <c r="K423" t="s">
        <v>58</v>
      </c>
      <c r="L423" t="s">
        <v>64</v>
      </c>
      <c r="M423" t="s">
        <v>60</v>
      </c>
      <c r="O423" t="e">
        <f t="shared" si="43"/>
        <v>#N/A</v>
      </c>
      <c r="P423">
        <f t="shared" si="44"/>
        <v>358.368</v>
      </c>
      <c r="Q423">
        <f t="shared" si="45"/>
        <v>358.368</v>
      </c>
      <c r="R423" s="10" t="e">
        <f t="shared" si="46"/>
        <v>#N/A</v>
      </c>
      <c r="S423" t="e">
        <f t="shared" si="47"/>
        <v>#N/A</v>
      </c>
    </row>
    <row r="424" spans="1:19" ht="12.75">
      <c r="A424" s="1">
        <v>41037.59722222222</v>
      </c>
      <c r="B424">
        <v>358.178</v>
      </c>
      <c r="C424">
        <v>364.468</v>
      </c>
      <c r="D424" t="s">
        <v>80</v>
      </c>
      <c r="E424" t="s">
        <v>56</v>
      </c>
      <c r="F424" t="s">
        <v>57</v>
      </c>
      <c r="G424">
        <v>6.29</v>
      </c>
      <c r="H424">
        <v>0</v>
      </c>
      <c r="K424" t="s">
        <v>58</v>
      </c>
      <c r="L424" t="s">
        <v>64</v>
      </c>
      <c r="M424" t="s">
        <v>60</v>
      </c>
      <c r="O424" t="e">
        <f t="shared" si="43"/>
        <v>#N/A</v>
      </c>
      <c r="P424">
        <f t="shared" si="44"/>
        <v>358.178</v>
      </c>
      <c r="Q424">
        <f t="shared" si="45"/>
        <v>358.178</v>
      </c>
      <c r="R424" s="10" t="e">
        <f t="shared" si="46"/>
        <v>#N/A</v>
      </c>
      <c r="S424" t="e">
        <f t="shared" si="47"/>
        <v>#N/A</v>
      </c>
    </row>
    <row r="425" spans="1:19" ht="12.75">
      <c r="A425" s="1">
        <v>41065.520833333336</v>
      </c>
      <c r="B425">
        <v>358.048</v>
      </c>
      <c r="C425">
        <v>364.468</v>
      </c>
      <c r="D425" t="s">
        <v>80</v>
      </c>
      <c r="E425" t="s">
        <v>56</v>
      </c>
      <c r="F425" t="s">
        <v>57</v>
      </c>
      <c r="G425">
        <v>6.42</v>
      </c>
      <c r="H425">
        <v>0</v>
      </c>
      <c r="K425" t="s">
        <v>58</v>
      </c>
      <c r="L425" t="s">
        <v>64</v>
      </c>
      <c r="M425" t="s">
        <v>60</v>
      </c>
      <c r="O425" t="e">
        <f t="shared" si="43"/>
        <v>#N/A</v>
      </c>
      <c r="P425">
        <f t="shared" si="44"/>
        <v>358.048</v>
      </c>
      <c r="Q425">
        <f t="shared" si="45"/>
        <v>358.048</v>
      </c>
      <c r="R425" s="10" t="e">
        <f t="shared" si="46"/>
        <v>#N/A</v>
      </c>
      <c r="S425" t="e">
        <f t="shared" si="47"/>
        <v>#N/A</v>
      </c>
    </row>
    <row r="426" spans="1:19" ht="12.75">
      <c r="A426" s="1">
        <v>41100.45138888889</v>
      </c>
      <c r="B426">
        <v>356.568</v>
      </c>
      <c r="C426">
        <v>364.468</v>
      </c>
      <c r="D426" t="s">
        <v>80</v>
      </c>
      <c r="E426" t="s">
        <v>56</v>
      </c>
      <c r="F426" t="s">
        <v>57</v>
      </c>
      <c r="G426">
        <v>7.9</v>
      </c>
      <c r="H426">
        <v>0</v>
      </c>
      <c r="K426" t="s">
        <v>58</v>
      </c>
      <c r="L426" t="s">
        <v>64</v>
      </c>
      <c r="M426" t="s">
        <v>60</v>
      </c>
      <c r="O426" t="e">
        <f t="shared" si="43"/>
        <v>#N/A</v>
      </c>
      <c r="P426">
        <f t="shared" si="44"/>
        <v>356.568</v>
      </c>
      <c r="Q426">
        <f t="shared" si="45"/>
        <v>356.568</v>
      </c>
      <c r="R426" s="10" t="e">
        <f t="shared" si="46"/>
        <v>#N/A</v>
      </c>
      <c r="S426" t="e">
        <f t="shared" si="47"/>
        <v>#N/A</v>
      </c>
    </row>
    <row r="427" spans="1:19" ht="12.75">
      <c r="A427" s="1">
        <v>41129.416666666664</v>
      </c>
      <c r="B427">
        <v>356.388</v>
      </c>
      <c r="C427">
        <v>364.468</v>
      </c>
      <c r="D427" t="s">
        <v>80</v>
      </c>
      <c r="E427" t="s">
        <v>56</v>
      </c>
      <c r="F427" t="s">
        <v>57</v>
      </c>
      <c r="G427">
        <v>8.08</v>
      </c>
      <c r="H427">
        <v>0</v>
      </c>
      <c r="K427" t="s">
        <v>58</v>
      </c>
      <c r="L427" t="s">
        <v>64</v>
      </c>
      <c r="M427" t="s">
        <v>60</v>
      </c>
      <c r="O427" t="e">
        <f t="shared" si="43"/>
        <v>#N/A</v>
      </c>
      <c r="P427">
        <f t="shared" si="44"/>
        <v>356.388</v>
      </c>
      <c r="Q427">
        <f t="shared" si="45"/>
        <v>356.388</v>
      </c>
      <c r="R427" s="10" t="e">
        <f t="shared" si="46"/>
        <v>#N/A</v>
      </c>
      <c r="S427" t="e">
        <f t="shared" si="47"/>
        <v>#N/A</v>
      </c>
    </row>
    <row r="428" spans="1:19" ht="12.75">
      <c r="A428" s="1">
        <v>41158.36111111111</v>
      </c>
      <c r="B428">
        <v>356.268</v>
      </c>
      <c r="C428">
        <v>364.468</v>
      </c>
      <c r="D428" t="s">
        <v>80</v>
      </c>
      <c r="E428" t="s">
        <v>56</v>
      </c>
      <c r="F428" t="s">
        <v>57</v>
      </c>
      <c r="G428">
        <v>8.2</v>
      </c>
      <c r="H428">
        <v>0</v>
      </c>
      <c r="K428" t="s">
        <v>58</v>
      </c>
      <c r="L428" t="s">
        <v>64</v>
      </c>
      <c r="M428" t="s">
        <v>60</v>
      </c>
      <c r="O428" t="e">
        <f t="shared" si="43"/>
        <v>#N/A</v>
      </c>
      <c r="P428">
        <f t="shared" si="44"/>
        <v>356.268</v>
      </c>
      <c r="Q428">
        <f t="shared" si="45"/>
        <v>356.268</v>
      </c>
      <c r="R428" s="10" t="e">
        <f t="shared" si="46"/>
        <v>#N/A</v>
      </c>
      <c r="S428" t="e">
        <f t="shared" si="47"/>
        <v>#N/A</v>
      </c>
    </row>
    <row r="429" spans="1:19" ht="12.75">
      <c r="A429" s="1">
        <v>41190.350694444445</v>
      </c>
      <c r="B429">
        <v>357.318</v>
      </c>
      <c r="C429">
        <v>364.468</v>
      </c>
      <c r="D429" t="s">
        <v>80</v>
      </c>
      <c r="E429" t="s">
        <v>56</v>
      </c>
      <c r="F429" t="s">
        <v>57</v>
      </c>
      <c r="G429">
        <v>7.15</v>
      </c>
      <c r="H429">
        <v>0</v>
      </c>
      <c r="K429" t="s">
        <v>58</v>
      </c>
      <c r="L429" t="s">
        <v>64</v>
      </c>
      <c r="M429" t="s">
        <v>60</v>
      </c>
      <c r="N429" t="s">
        <v>66</v>
      </c>
      <c r="O429" t="e">
        <f t="shared" si="43"/>
        <v>#N/A</v>
      </c>
      <c r="P429">
        <f t="shared" si="44"/>
        <v>357.318</v>
      </c>
      <c r="Q429">
        <f t="shared" si="45"/>
        <v>357.318</v>
      </c>
      <c r="R429" s="10" t="e">
        <f t="shared" si="46"/>
        <v>#N/A</v>
      </c>
      <c r="S429" t="e">
        <f t="shared" si="47"/>
        <v>#N/A</v>
      </c>
    </row>
    <row r="430" spans="1:19" ht="12.75">
      <c r="A430" s="1">
        <v>41225.458333333336</v>
      </c>
      <c r="B430">
        <v>357.278</v>
      </c>
      <c r="C430">
        <v>364.468</v>
      </c>
      <c r="D430" t="s">
        <v>80</v>
      </c>
      <c r="E430" t="s">
        <v>56</v>
      </c>
      <c r="F430" t="s">
        <v>57</v>
      </c>
      <c r="G430">
        <v>7.19</v>
      </c>
      <c r="H430">
        <v>0</v>
      </c>
      <c r="K430" t="s">
        <v>58</v>
      </c>
      <c r="L430" t="s">
        <v>64</v>
      </c>
      <c r="M430" t="s">
        <v>60</v>
      </c>
      <c r="N430" t="s">
        <v>67</v>
      </c>
      <c r="O430" t="e">
        <f t="shared" si="43"/>
        <v>#N/A</v>
      </c>
      <c r="P430">
        <f t="shared" si="44"/>
        <v>357.278</v>
      </c>
      <c r="Q430">
        <f t="shared" si="45"/>
        <v>357.278</v>
      </c>
      <c r="R430" s="10" t="e">
        <f t="shared" si="46"/>
        <v>#N/A</v>
      </c>
      <c r="S430" t="e">
        <f t="shared" si="47"/>
        <v>#N/A</v>
      </c>
    </row>
    <row r="431" spans="1:19" ht="12.75">
      <c r="A431" s="1">
        <v>41253.59722222222</v>
      </c>
      <c r="B431">
        <v>357.218</v>
      </c>
      <c r="C431">
        <v>364.468</v>
      </c>
      <c r="D431" t="s">
        <v>80</v>
      </c>
      <c r="E431" t="s">
        <v>56</v>
      </c>
      <c r="F431" t="s">
        <v>57</v>
      </c>
      <c r="G431">
        <v>7.25</v>
      </c>
      <c r="H431">
        <v>0</v>
      </c>
      <c r="K431" t="s">
        <v>58</v>
      </c>
      <c r="L431" t="s">
        <v>64</v>
      </c>
      <c r="M431" t="s">
        <v>60</v>
      </c>
      <c r="O431" t="e">
        <f t="shared" si="43"/>
        <v>#N/A</v>
      </c>
      <c r="P431">
        <f t="shared" si="44"/>
        <v>357.218</v>
      </c>
      <c r="Q431">
        <f t="shared" si="45"/>
        <v>357.218</v>
      </c>
      <c r="R431" s="10" t="e">
        <f t="shared" si="46"/>
        <v>#N/A</v>
      </c>
      <c r="S431" t="e">
        <f t="shared" si="47"/>
        <v>#N/A</v>
      </c>
    </row>
    <row r="432" spans="1:19" ht="12.75">
      <c r="A432" s="1">
        <v>41285.51388888889</v>
      </c>
      <c r="B432">
        <v>357.428</v>
      </c>
      <c r="C432">
        <v>364.468</v>
      </c>
      <c r="D432" t="s">
        <v>80</v>
      </c>
      <c r="E432" t="s">
        <v>56</v>
      </c>
      <c r="F432" t="s">
        <v>57</v>
      </c>
      <c r="G432">
        <v>7.04</v>
      </c>
      <c r="H432">
        <v>0</v>
      </c>
      <c r="K432" t="s">
        <v>58</v>
      </c>
      <c r="L432" t="s">
        <v>64</v>
      </c>
      <c r="M432" t="s">
        <v>60</v>
      </c>
      <c r="O432" t="e">
        <f t="shared" si="43"/>
        <v>#N/A</v>
      </c>
      <c r="P432">
        <f t="shared" si="44"/>
        <v>357.428</v>
      </c>
      <c r="Q432">
        <f t="shared" si="45"/>
        <v>357.428</v>
      </c>
      <c r="R432" s="10" t="e">
        <f t="shared" si="46"/>
        <v>#N/A</v>
      </c>
      <c r="S432" t="e">
        <f t="shared" si="47"/>
        <v>#N/A</v>
      </c>
    </row>
    <row r="433" spans="1:19" ht="12.75">
      <c r="A433" s="1">
        <v>41317.427083333336</v>
      </c>
      <c r="B433">
        <v>357.368</v>
      </c>
      <c r="C433">
        <v>364.468</v>
      </c>
      <c r="D433" t="s">
        <v>80</v>
      </c>
      <c r="E433" t="s">
        <v>56</v>
      </c>
      <c r="F433" t="s">
        <v>57</v>
      </c>
      <c r="G433">
        <v>7.1</v>
      </c>
      <c r="H433">
        <v>0</v>
      </c>
      <c r="K433" t="s">
        <v>58</v>
      </c>
      <c r="L433" t="s">
        <v>64</v>
      </c>
      <c r="M433" t="s">
        <v>60</v>
      </c>
      <c r="O433" t="e">
        <f t="shared" si="43"/>
        <v>#N/A</v>
      </c>
      <c r="P433">
        <f t="shared" si="44"/>
        <v>357.368</v>
      </c>
      <c r="Q433">
        <f t="shared" si="45"/>
        <v>357.368</v>
      </c>
      <c r="R433" s="10" t="e">
        <f t="shared" si="46"/>
        <v>#N/A</v>
      </c>
      <c r="S433" t="e">
        <f t="shared" si="47"/>
        <v>#N/A</v>
      </c>
    </row>
    <row r="434" spans="1:19" ht="12.75">
      <c r="A434" s="1">
        <v>41351.54861111111</v>
      </c>
      <c r="B434">
        <v>357.478</v>
      </c>
      <c r="C434">
        <v>364.468</v>
      </c>
      <c r="D434" t="s">
        <v>80</v>
      </c>
      <c r="E434" t="s">
        <v>56</v>
      </c>
      <c r="F434" t="s">
        <v>57</v>
      </c>
      <c r="G434">
        <v>6.99</v>
      </c>
      <c r="H434">
        <v>0</v>
      </c>
      <c r="K434" t="s">
        <v>58</v>
      </c>
      <c r="L434" t="s">
        <v>64</v>
      </c>
      <c r="M434" t="s">
        <v>60</v>
      </c>
      <c r="O434" t="e">
        <f t="shared" si="43"/>
        <v>#N/A</v>
      </c>
      <c r="P434">
        <f t="shared" si="44"/>
        <v>357.478</v>
      </c>
      <c r="Q434">
        <f t="shared" si="45"/>
        <v>357.478</v>
      </c>
      <c r="R434" s="10" t="e">
        <f t="shared" si="46"/>
        <v>#N/A</v>
      </c>
      <c r="S434" t="e">
        <f t="shared" si="47"/>
        <v>#N/A</v>
      </c>
    </row>
    <row r="435" spans="1:19" ht="12.75">
      <c r="A435" s="1">
        <v>41382.52777777778</v>
      </c>
      <c r="B435">
        <v>356.458</v>
      </c>
      <c r="C435">
        <v>364.468</v>
      </c>
      <c r="D435" t="s">
        <v>80</v>
      </c>
      <c r="E435" t="s">
        <v>56</v>
      </c>
      <c r="F435" t="s">
        <v>57</v>
      </c>
      <c r="G435">
        <v>8.01</v>
      </c>
      <c r="H435">
        <v>0</v>
      </c>
      <c r="K435" t="s">
        <v>58</v>
      </c>
      <c r="L435" t="s">
        <v>64</v>
      </c>
      <c r="M435" t="s">
        <v>60</v>
      </c>
      <c r="O435" t="e">
        <f t="shared" si="43"/>
        <v>#N/A</v>
      </c>
      <c r="P435">
        <f t="shared" si="44"/>
        <v>356.458</v>
      </c>
      <c r="Q435">
        <f t="shared" si="45"/>
        <v>356.458</v>
      </c>
      <c r="R435" s="10" t="e">
        <f t="shared" si="46"/>
        <v>#N/A</v>
      </c>
      <c r="S435" t="e">
        <f t="shared" si="47"/>
        <v>#N/A</v>
      </c>
    </row>
    <row r="436" spans="1:19" ht="12.75">
      <c r="A436" s="1">
        <v>41403.5</v>
      </c>
      <c r="B436">
        <v>356.898</v>
      </c>
      <c r="C436">
        <v>364.468</v>
      </c>
      <c r="D436" t="s">
        <v>80</v>
      </c>
      <c r="E436" t="s">
        <v>56</v>
      </c>
      <c r="F436" t="s">
        <v>57</v>
      </c>
      <c r="G436">
        <v>7.57</v>
      </c>
      <c r="H436">
        <v>0</v>
      </c>
      <c r="K436" t="s">
        <v>58</v>
      </c>
      <c r="L436" t="s">
        <v>64</v>
      </c>
      <c r="M436" t="s">
        <v>60</v>
      </c>
      <c r="O436" t="e">
        <f t="shared" si="43"/>
        <v>#N/A</v>
      </c>
      <c r="P436">
        <f t="shared" si="44"/>
        <v>356.898</v>
      </c>
      <c r="Q436">
        <f t="shared" si="45"/>
        <v>356.898</v>
      </c>
      <c r="R436" s="10" t="e">
        <f t="shared" si="46"/>
        <v>#N/A</v>
      </c>
      <c r="S436" t="e">
        <f t="shared" si="47"/>
        <v>#N/A</v>
      </c>
    </row>
    <row r="437" spans="1:19" ht="12.75">
      <c r="A437" s="1">
        <v>41450.46527777778</v>
      </c>
      <c r="B437">
        <v>357.118</v>
      </c>
      <c r="C437">
        <v>364.468</v>
      </c>
      <c r="D437" t="s">
        <v>80</v>
      </c>
      <c r="E437" t="s">
        <v>56</v>
      </c>
      <c r="F437" t="s">
        <v>57</v>
      </c>
      <c r="G437">
        <v>7.35</v>
      </c>
      <c r="H437">
        <v>0</v>
      </c>
      <c r="K437" t="s">
        <v>58</v>
      </c>
      <c r="L437" t="s">
        <v>64</v>
      </c>
      <c r="M437" t="s">
        <v>60</v>
      </c>
      <c r="O437" t="e">
        <f t="shared" si="43"/>
        <v>#N/A</v>
      </c>
      <c r="P437">
        <f t="shared" si="44"/>
        <v>357.118</v>
      </c>
      <c r="Q437">
        <f t="shared" si="45"/>
        <v>357.118</v>
      </c>
      <c r="R437" s="10" t="e">
        <f t="shared" si="46"/>
        <v>#N/A</v>
      </c>
      <c r="S437" t="e">
        <f t="shared" si="47"/>
        <v>#N/A</v>
      </c>
    </row>
    <row r="438" spans="1:19" ht="12.75">
      <c r="A438" s="1">
        <v>41466.5625</v>
      </c>
      <c r="B438">
        <v>356.958</v>
      </c>
      <c r="C438">
        <v>364.468</v>
      </c>
      <c r="D438" t="s">
        <v>80</v>
      </c>
      <c r="E438" t="s">
        <v>56</v>
      </c>
      <c r="F438" t="s">
        <v>57</v>
      </c>
      <c r="G438">
        <v>7.51</v>
      </c>
      <c r="H438">
        <v>0</v>
      </c>
      <c r="K438" t="s">
        <v>58</v>
      </c>
      <c r="L438" t="s">
        <v>64</v>
      </c>
      <c r="M438" t="s">
        <v>60</v>
      </c>
      <c r="O438" t="e">
        <f t="shared" si="43"/>
        <v>#N/A</v>
      </c>
      <c r="P438">
        <f t="shared" si="44"/>
        <v>356.958</v>
      </c>
      <c r="Q438">
        <f t="shared" si="45"/>
        <v>356.958</v>
      </c>
      <c r="R438" s="10" t="e">
        <f t="shared" si="46"/>
        <v>#N/A</v>
      </c>
      <c r="S438" t="e">
        <f t="shared" si="47"/>
        <v>#N/A</v>
      </c>
    </row>
    <row r="439" spans="1:19" ht="12.75">
      <c r="A439" s="1">
        <v>41492.510416666664</v>
      </c>
      <c r="B439">
        <v>356.618</v>
      </c>
      <c r="C439">
        <v>364.468</v>
      </c>
      <c r="D439" t="s">
        <v>80</v>
      </c>
      <c r="E439" t="s">
        <v>56</v>
      </c>
      <c r="F439" t="s">
        <v>57</v>
      </c>
      <c r="G439">
        <v>7.85</v>
      </c>
      <c r="H439">
        <v>0</v>
      </c>
      <c r="K439" t="s">
        <v>58</v>
      </c>
      <c r="L439" t="s">
        <v>64</v>
      </c>
      <c r="M439" t="s">
        <v>60</v>
      </c>
      <c r="O439" t="e">
        <f t="shared" si="43"/>
        <v>#N/A</v>
      </c>
      <c r="P439">
        <f t="shared" si="44"/>
        <v>356.618</v>
      </c>
      <c r="Q439">
        <f t="shared" si="45"/>
        <v>356.618</v>
      </c>
      <c r="R439" s="10" t="e">
        <f t="shared" si="46"/>
        <v>#N/A</v>
      </c>
      <c r="S439" t="e">
        <f t="shared" si="47"/>
        <v>#N/A</v>
      </c>
    </row>
    <row r="440" spans="1:19" ht="12.75">
      <c r="A440" s="1">
        <v>41523.427083333336</v>
      </c>
      <c r="B440">
        <v>356.528</v>
      </c>
      <c r="C440">
        <v>364.468</v>
      </c>
      <c r="D440" t="s">
        <v>80</v>
      </c>
      <c r="E440" t="s">
        <v>56</v>
      </c>
      <c r="F440" t="s">
        <v>57</v>
      </c>
      <c r="G440">
        <v>7.94</v>
      </c>
      <c r="H440">
        <v>0</v>
      </c>
      <c r="K440" t="s">
        <v>58</v>
      </c>
      <c r="L440" t="s">
        <v>64</v>
      </c>
      <c r="M440" t="s">
        <v>60</v>
      </c>
      <c r="O440" t="e">
        <f t="shared" si="43"/>
        <v>#N/A</v>
      </c>
      <c r="P440">
        <f t="shared" si="44"/>
        <v>356.528</v>
      </c>
      <c r="Q440">
        <f t="shared" si="45"/>
        <v>356.528</v>
      </c>
      <c r="R440" s="10" t="e">
        <f t="shared" si="46"/>
        <v>#N/A</v>
      </c>
      <c r="S440" t="e">
        <f t="shared" si="47"/>
        <v>#N/A</v>
      </c>
    </row>
    <row r="441" spans="1:19" ht="12.75">
      <c r="A441" s="1">
        <v>41569.57638888889</v>
      </c>
      <c r="B441">
        <v>356.578</v>
      </c>
      <c r="C441">
        <v>364.468</v>
      </c>
      <c r="D441" t="s">
        <v>80</v>
      </c>
      <c r="E441" t="s">
        <v>56</v>
      </c>
      <c r="F441" t="s">
        <v>57</v>
      </c>
      <c r="G441">
        <v>7.89</v>
      </c>
      <c r="H441">
        <v>0</v>
      </c>
      <c r="K441" t="s">
        <v>58</v>
      </c>
      <c r="L441" t="s">
        <v>64</v>
      </c>
      <c r="M441" t="s">
        <v>60</v>
      </c>
      <c r="O441" t="e">
        <f t="shared" si="43"/>
        <v>#N/A</v>
      </c>
      <c r="P441">
        <f t="shared" si="44"/>
        <v>356.578</v>
      </c>
      <c r="Q441">
        <f t="shared" si="45"/>
        <v>356.578</v>
      </c>
      <c r="R441" s="10" t="e">
        <f t="shared" si="46"/>
        <v>#N/A</v>
      </c>
      <c r="S441" t="e">
        <f t="shared" si="47"/>
        <v>#N/A</v>
      </c>
    </row>
    <row r="442" spans="1:19" ht="12.75">
      <c r="A442" s="1">
        <v>41600.57638888889</v>
      </c>
      <c r="B442">
        <v>356.838</v>
      </c>
      <c r="C442">
        <v>364.468</v>
      </c>
      <c r="D442" t="s">
        <v>80</v>
      </c>
      <c r="E442" t="s">
        <v>56</v>
      </c>
      <c r="F442" t="s">
        <v>57</v>
      </c>
      <c r="G442">
        <v>7.63</v>
      </c>
      <c r="H442">
        <v>0</v>
      </c>
      <c r="K442" t="s">
        <v>58</v>
      </c>
      <c r="L442" t="s">
        <v>64</v>
      </c>
      <c r="M442" t="s">
        <v>60</v>
      </c>
      <c r="N442" t="s">
        <v>67</v>
      </c>
      <c r="O442" t="e">
        <f t="shared" si="43"/>
        <v>#N/A</v>
      </c>
      <c r="P442">
        <f t="shared" si="44"/>
        <v>356.838</v>
      </c>
      <c r="Q442">
        <f t="shared" si="45"/>
        <v>356.838</v>
      </c>
      <c r="R442" s="10" t="e">
        <f t="shared" si="46"/>
        <v>#N/A</v>
      </c>
      <c r="S442" t="e">
        <f t="shared" si="47"/>
        <v>#N/A</v>
      </c>
    </row>
    <row r="443" spans="1:19" ht="12.75">
      <c r="A443" s="1">
        <v>41620.54513888889</v>
      </c>
      <c r="B443">
        <v>357.678</v>
      </c>
      <c r="C443">
        <v>364.468</v>
      </c>
      <c r="D443" t="s">
        <v>80</v>
      </c>
      <c r="E443" t="s">
        <v>56</v>
      </c>
      <c r="F443" t="s">
        <v>57</v>
      </c>
      <c r="G443">
        <v>6.79</v>
      </c>
      <c r="H443">
        <v>0</v>
      </c>
      <c r="K443" t="s">
        <v>58</v>
      </c>
      <c r="L443" t="s">
        <v>64</v>
      </c>
      <c r="M443" t="s">
        <v>60</v>
      </c>
      <c r="O443" t="e">
        <f t="shared" si="43"/>
        <v>#N/A</v>
      </c>
      <c r="P443">
        <f t="shared" si="44"/>
        <v>357.678</v>
      </c>
      <c r="Q443">
        <f t="shared" si="45"/>
        <v>357.678</v>
      </c>
      <c r="R443" s="10" t="e">
        <f t="shared" si="46"/>
        <v>#N/A</v>
      </c>
      <c r="S443" t="e">
        <f t="shared" si="47"/>
        <v>#N/A</v>
      </c>
    </row>
    <row r="444" spans="1:19" ht="12.75">
      <c r="A444" s="1">
        <v>41667.43402777778</v>
      </c>
      <c r="B444">
        <v>357.678</v>
      </c>
      <c r="C444">
        <v>364.468</v>
      </c>
      <c r="D444" t="s">
        <v>80</v>
      </c>
      <c r="E444" t="s">
        <v>56</v>
      </c>
      <c r="F444" t="s">
        <v>57</v>
      </c>
      <c r="G444">
        <v>6.79</v>
      </c>
      <c r="H444">
        <v>0</v>
      </c>
      <c r="K444" t="s">
        <v>58</v>
      </c>
      <c r="L444" t="s">
        <v>64</v>
      </c>
      <c r="M444" t="s">
        <v>60</v>
      </c>
      <c r="O444" t="e">
        <f t="shared" si="43"/>
        <v>#N/A</v>
      </c>
      <c r="P444">
        <f t="shared" si="44"/>
        <v>357.678</v>
      </c>
      <c r="Q444">
        <f t="shared" si="45"/>
        <v>357.678</v>
      </c>
      <c r="R444" s="10" t="e">
        <f t="shared" si="46"/>
        <v>#N/A</v>
      </c>
      <c r="S444" t="e">
        <f t="shared" si="47"/>
        <v>#N/A</v>
      </c>
    </row>
    <row r="445" spans="1:19" ht="12.75">
      <c r="A445" s="1">
        <v>41697.479166666664</v>
      </c>
      <c r="B445">
        <v>357.258</v>
      </c>
      <c r="C445">
        <v>364.468</v>
      </c>
      <c r="D445" t="s">
        <v>80</v>
      </c>
      <c r="E445" t="s">
        <v>56</v>
      </c>
      <c r="F445" t="s">
        <v>57</v>
      </c>
      <c r="G445">
        <v>7.21</v>
      </c>
      <c r="H445">
        <v>0</v>
      </c>
      <c r="K445" t="s">
        <v>58</v>
      </c>
      <c r="L445" t="s">
        <v>64</v>
      </c>
      <c r="M445" t="s">
        <v>60</v>
      </c>
      <c r="O445" t="e">
        <f t="shared" si="43"/>
        <v>#N/A</v>
      </c>
      <c r="P445">
        <f t="shared" si="44"/>
        <v>357.258</v>
      </c>
      <c r="Q445">
        <f t="shared" si="45"/>
        <v>357.258</v>
      </c>
      <c r="R445" s="10" t="e">
        <f t="shared" si="46"/>
        <v>#N/A</v>
      </c>
      <c r="S445" t="e">
        <f t="shared" si="47"/>
        <v>#N/A</v>
      </c>
    </row>
    <row r="446" spans="1:19" ht="12.75">
      <c r="A446" s="1">
        <v>41716.53472222222</v>
      </c>
      <c r="B446">
        <v>356.988</v>
      </c>
      <c r="C446">
        <v>364.468</v>
      </c>
      <c r="D446" t="s">
        <v>80</v>
      </c>
      <c r="E446" t="s">
        <v>56</v>
      </c>
      <c r="F446" t="s">
        <v>57</v>
      </c>
      <c r="G446">
        <v>7.48</v>
      </c>
      <c r="H446">
        <v>0</v>
      </c>
      <c r="K446" t="s">
        <v>58</v>
      </c>
      <c r="L446" t="s">
        <v>64</v>
      </c>
      <c r="M446" t="s">
        <v>60</v>
      </c>
      <c r="N446" t="s">
        <v>68</v>
      </c>
      <c r="O446" t="e">
        <f t="shared" si="43"/>
        <v>#N/A</v>
      </c>
      <c r="P446">
        <f t="shared" si="44"/>
        <v>356.988</v>
      </c>
      <c r="Q446">
        <f t="shared" si="45"/>
        <v>356.988</v>
      </c>
      <c r="R446" s="10" t="e">
        <f t="shared" si="46"/>
        <v>#N/A</v>
      </c>
      <c r="S446" t="e">
        <f t="shared" si="47"/>
        <v>#N/A</v>
      </c>
    </row>
    <row r="447" spans="1:19" ht="12.75">
      <c r="A447" s="1">
        <v>41757.53125</v>
      </c>
      <c r="B447">
        <v>357.548</v>
      </c>
      <c r="C447">
        <v>364.468</v>
      </c>
      <c r="D447" t="s">
        <v>80</v>
      </c>
      <c r="E447" t="s">
        <v>56</v>
      </c>
      <c r="F447" t="s">
        <v>57</v>
      </c>
      <c r="G447">
        <v>6.92</v>
      </c>
      <c r="H447">
        <v>0</v>
      </c>
      <c r="K447" t="s">
        <v>58</v>
      </c>
      <c r="L447" t="s">
        <v>64</v>
      </c>
      <c r="M447" t="s">
        <v>60</v>
      </c>
      <c r="O447" t="e">
        <f t="shared" si="43"/>
        <v>#N/A</v>
      </c>
      <c r="P447">
        <f t="shared" si="44"/>
        <v>357.548</v>
      </c>
      <c r="Q447">
        <f t="shared" si="45"/>
        <v>357.548</v>
      </c>
      <c r="R447" s="10" t="e">
        <f t="shared" si="46"/>
        <v>#N/A</v>
      </c>
      <c r="S447" t="e">
        <f t="shared" si="47"/>
        <v>#N/A</v>
      </c>
    </row>
    <row r="448" spans="1:19" ht="12.75">
      <c r="A448" s="1">
        <v>41774.5</v>
      </c>
      <c r="B448">
        <v>357.248</v>
      </c>
      <c r="C448">
        <v>364.468</v>
      </c>
      <c r="D448" t="s">
        <v>80</v>
      </c>
      <c r="E448" t="s">
        <v>56</v>
      </c>
      <c r="F448" t="s">
        <v>57</v>
      </c>
      <c r="G448">
        <v>7.22</v>
      </c>
      <c r="H448">
        <v>0</v>
      </c>
      <c r="K448" t="s">
        <v>58</v>
      </c>
      <c r="L448" t="s">
        <v>64</v>
      </c>
      <c r="M448" t="s">
        <v>60</v>
      </c>
      <c r="O448" t="e">
        <f t="shared" si="43"/>
        <v>#N/A</v>
      </c>
      <c r="P448">
        <f t="shared" si="44"/>
        <v>357.248</v>
      </c>
      <c r="Q448">
        <f t="shared" si="45"/>
        <v>357.248</v>
      </c>
      <c r="R448" s="10" t="e">
        <f t="shared" si="46"/>
        <v>#N/A</v>
      </c>
      <c r="S448" t="e">
        <f t="shared" si="47"/>
        <v>#N/A</v>
      </c>
    </row>
    <row r="449" spans="1:19" ht="12.75">
      <c r="A449" s="1">
        <v>41807.447916666664</v>
      </c>
      <c r="B449">
        <v>357.268</v>
      </c>
      <c r="C449">
        <v>364.468</v>
      </c>
      <c r="D449" t="s">
        <v>80</v>
      </c>
      <c r="E449" t="s">
        <v>56</v>
      </c>
      <c r="F449" t="s">
        <v>57</v>
      </c>
      <c r="G449">
        <v>7.2</v>
      </c>
      <c r="H449">
        <v>0</v>
      </c>
      <c r="K449" t="s">
        <v>58</v>
      </c>
      <c r="L449" t="s">
        <v>64</v>
      </c>
      <c r="M449" t="s">
        <v>60</v>
      </c>
      <c r="O449" t="e">
        <f t="shared" si="43"/>
        <v>#N/A</v>
      </c>
      <c r="P449">
        <f t="shared" si="44"/>
        <v>357.268</v>
      </c>
      <c r="Q449">
        <f t="shared" si="45"/>
        <v>357.268</v>
      </c>
      <c r="R449" s="10" t="e">
        <f t="shared" si="46"/>
        <v>#N/A</v>
      </c>
      <c r="S449" t="e">
        <f t="shared" si="47"/>
        <v>#N/A</v>
      </c>
    </row>
    <row r="450" spans="1:19" ht="12.75">
      <c r="A450" s="1">
        <v>41834.447916666664</v>
      </c>
      <c r="B450">
        <v>357.218</v>
      </c>
      <c r="C450">
        <v>364.468</v>
      </c>
      <c r="D450" t="s">
        <v>80</v>
      </c>
      <c r="E450" t="s">
        <v>56</v>
      </c>
      <c r="F450" t="s">
        <v>57</v>
      </c>
      <c r="G450">
        <v>7.25</v>
      </c>
      <c r="H450">
        <v>0</v>
      </c>
      <c r="K450" t="s">
        <v>58</v>
      </c>
      <c r="L450" t="s">
        <v>64</v>
      </c>
      <c r="M450" t="s">
        <v>60</v>
      </c>
      <c r="O450" t="e">
        <f t="shared" si="43"/>
        <v>#N/A</v>
      </c>
      <c r="P450">
        <f t="shared" si="44"/>
        <v>357.218</v>
      </c>
      <c r="Q450">
        <f t="shared" si="45"/>
        <v>357.218</v>
      </c>
      <c r="R450" s="10" t="e">
        <f t="shared" si="46"/>
        <v>#N/A</v>
      </c>
      <c r="S450" t="e">
        <f t="shared" si="47"/>
        <v>#N/A</v>
      </c>
    </row>
    <row r="451" spans="1:19" ht="12.75">
      <c r="A451" s="1">
        <v>41876.572916666664</v>
      </c>
      <c r="B451">
        <v>357.248</v>
      </c>
      <c r="C451">
        <v>364.468</v>
      </c>
      <c r="D451" t="s">
        <v>80</v>
      </c>
      <c r="E451" t="s">
        <v>56</v>
      </c>
      <c r="F451" t="s">
        <v>57</v>
      </c>
      <c r="G451">
        <v>7.22</v>
      </c>
      <c r="H451">
        <v>0</v>
      </c>
      <c r="K451" t="s">
        <v>58</v>
      </c>
      <c r="L451" t="s">
        <v>64</v>
      </c>
      <c r="M451" t="s">
        <v>60</v>
      </c>
      <c r="O451" t="e">
        <f t="shared" si="43"/>
        <v>#N/A</v>
      </c>
      <c r="P451">
        <f t="shared" si="44"/>
        <v>357.248</v>
      </c>
      <c r="Q451">
        <f t="shared" si="45"/>
        <v>357.248</v>
      </c>
      <c r="R451" s="10" t="e">
        <f t="shared" si="46"/>
        <v>#N/A</v>
      </c>
      <c r="S451" t="e">
        <f t="shared" si="47"/>
        <v>#N/A</v>
      </c>
    </row>
    <row r="452" spans="1:19" ht="12.75">
      <c r="A452" s="1">
        <v>41886.583333333336</v>
      </c>
      <c r="B452">
        <v>357.378</v>
      </c>
      <c r="C452">
        <v>364.468</v>
      </c>
      <c r="D452" t="s">
        <v>80</v>
      </c>
      <c r="E452" t="s">
        <v>56</v>
      </c>
      <c r="F452" t="s">
        <v>57</v>
      </c>
      <c r="G452">
        <v>7.09</v>
      </c>
      <c r="H452">
        <v>0</v>
      </c>
      <c r="K452" t="s">
        <v>58</v>
      </c>
      <c r="L452" t="s">
        <v>64</v>
      </c>
      <c r="M452" t="s">
        <v>60</v>
      </c>
      <c r="O452" t="e">
        <f t="shared" si="43"/>
        <v>#N/A</v>
      </c>
      <c r="P452">
        <f t="shared" si="44"/>
        <v>357.378</v>
      </c>
      <c r="Q452">
        <f t="shared" si="45"/>
        <v>357.378</v>
      </c>
      <c r="R452" s="10" t="e">
        <f t="shared" si="46"/>
        <v>#N/A</v>
      </c>
      <c r="S452" t="e">
        <f t="shared" si="47"/>
        <v>#N/A</v>
      </c>
    </row>
    <row r="453" spans="1:19" ht="12.75">
      <c r="A453" s="1">
        <v>41939.44097222222</v>
      </c>
      <c r="B453">
        <v>356.488</v>
      </c>
      <c r="C453">
        <v>364.468</v>
      </c>
      <c r="D453" t="s">
        <v>80</v>
      </c>
      <c r="E453" t="s">
        <v>56</v>
      </c>
      <c r="F453" t="s">
        <v>57</v>
      </c>
      <c r="G453">
        <v>7.98</v>
      </c>
      <c r="H453">
        <v>0</v>
      </c>
      <c r="K453" t="s">
        <v>58</v>
      </c>
      <c r="L453" t="s">
        <v>64</v>
      </c>
      <c r="M453" t="s">
        <v>60</v>
      </c>
      <c r="O453" t="e">
        <f t="shared" si="43"/>
        <v>#N/A</v>
      </c>
      <c r="P453">
        <f t="shared" si="44"/>
        <v>356.488</v>
      </c>
      <c r="Q453">
        <f t="shared" si="45"/>
        <v>356.488</v>
      </c>
      <c r="R453" s="10" t="e">
        <f t="shared" si="46"/>
        <v>#N/A</v>
      </c>
      <c r="S453" t="e">
        <f t="shared" si="47"/>
        <v>#N/A</v>
      </c>
    </row>
    <row r="454" spans="1:19" ht="12.75">
      <c r="A454" s="1">
        <v>41971.583333333336</v>
      </c>
      <c r="B454">
        <v>357.258</v>
      </c>
      <c r="C454">
        <v>364.468</v>
      </c>
      <c r="D454" t="s">
        <v>80</v>
      </c>
      <c r="E454" t="s">
        <v>56</v>
      </c>
      <c r="F454" t="s">
        <v>57</v>
      </c>
      <c r="G454">
        <v>7.21</v>
      </c>
      <c r="H454">
        <v>0</v>
      </c>
      <c r="K454" t="s">
        <v>58</v>
      </c>
      <c r="L454" t="s">
        <v>64</v>
      </c>
      <c r="M454" t="s">
        <v>60</v>
      </c>
      <c r="N454" t="s">
        <v>67</v>
      </c>
      <c r="O454" t="e">
        <f t="shared" si="43"/>
        <v>#N/A</v>
      </c>
      <c r="P454">
        <f t="shared" si="44"/>
        <v>357.258</v>
      </c>
      <c r="Q454">
        <f t="shared" si="45"/>
        <v>357.258</v>
      </c>
      <c r="R454" s="10" t="e">
        <f t="shared" si="46"/>
        <v>#N/A</v>
      </c>
      <c r="S454" t="e">
        <f t="shared" si="47"/>
        <v>#N/A</v>
      </c>
    </row>
    <row r="455" spans="1:19" ht="12.75">
      <c r="A455" s="1">
        <v>42033.51736111111</v>
      </c>
      <c r="B455">
        <v>357.308</v>
      </c>
      <c r="C455">
        <v>364.468</v>
      </c>
      <c r="D455" t="s">
        <v>80</v>
      </c>
      <c r="E455" t="s">
        <v>56</v>
      </c>
      <c r="F455" t="s">
        <v>57</v>
      </c>
      <c r="G455">
        <v>7.16</v>
      </c>
      <c r="H455">
        <v>0</v>
      </c>
      <c r="K455" t="s">
        <v>58</v>
      </c>
      <c r="L455" t="s">
        <v>64</v>
      </c>
      <c r="M455" t="s">
        <v>60</v>
      </c>
      <c r="O455" t="e">
        <f t="shared" si="43"/>
        <v>#N/A</v>
      </c>
      <c r="P455">
        <f t="shared" si="44"/>
        <v>357.308</v>
      </c>
      <c r="Q455">
        <f t="shared" si="45"/>
        <v>357.308</v>
      </c>
      <c r="R455" s="10" t="e">
        <f t="shared" si="46"/>
        <v>#N/A</v>
      </c>
      <c r="S455" t="e">
        <f t="shared" si="47"/>
        <v>#N/A</v>
      </c>
    </row>
    <row r="456" spans="1:19" ht="12.75">
      <c r="A456" s="1">
        <v>42062.572916666664</v>
      </c>
      <c r="B456">
        <v>357.498</v>
      </c>
      <c r="C456">
        <v>364.468</v>
      </c>
      <c r="D456" t="s">
        <v>80</v>
      </c>
      <c r="E456" t="s">
        <v>56</v>
      </c>
      <c r="F456" t="s">
        <v>57</v>
      </c>
      <c r="G456">
        <v>6.97</v>
      </c>
      <c r="H456">
        <v>0</v>
      </c>
      <c r="K456" t="s">
        <v>58</v>
      </c>
      <c r="L456" t="s">
        <v>64</v>
      </c>
      <c r="M456" t="s">
        <v>60</v>
      </c>
      <c r="O456" t="e">
        <f t="shared" si="43"/>
        <v>#N/A</v>
      </c>
      <c r="P456">
        <f t="shared" si="44"/>
        <v>357.498</v>
      </c>
      <c r="Q456">
        <f t="shared" si="45"/>
        <v>357.498</v>
      </c>
      <c r="R456" s="10" t="e">
        <f t="shared" si="46"/>
        <v>#N/A</v>
      </c>
      <c r="S456" t="e">
        <f t="shared" si="47"/>
        <v>#N/A</v>
      </c>
    </row>
    <row r="457" spans="1:19" ht="12.75">
      <c r="A457" s="1">
        <v>42094.46527777778</v>
      </c>
      <c r="B457">
        <v>357.898</v>
      </c>
      <c r="C457">
        <v>364.468</v>
      </c>
      <c r="D457" t="s">
        <v>80</v>
      </c>
      <c r="E457" t="s">
        <v>56</v>
      </c>
      <c r="F457" t="s">
        <v>57</v>
      </c>
      <c r="G457">
        <v>6.57</v>
      </c>
      <c r="H457">
        <v>0</v>
      </c>
      <c r="K457" t="s">
        <v>58</v>
      </c>
      <c r="L457" t="s">
        <v>64</v>
      </c>
      <c r="M457" t="s">
        <v>60</v>
      </c>
      <c r="O457" t="e">
        <f t="shared" si="43"/>
        <v>#N/A</v>
      </c>
      <c r="P457">
        <f t="shared" si="44"/>
        <v>357.898</v>
      </c>
      <c r="Q457">
        <f t="shared" si="45"/>
        <v>357.898</v>
      </c>
      <c r="R457" s="10" t="e">
        <f t="shared" si="46"/>
        <v>#N/A</v>
      </c>
      <c r="S457" t="e">
        <f t="shared" si="47"/>
        <v>#N/A</v>
      </c>
    </row>
    <row r="458" spans="1:19" ht="12.75">
      <c r="A458" s="1">
        <v>42124.395833333336</v>
      </c>
      <c r="B458">
        <v>357.748</v>
      </c>
      <c r="C458">
        <v>364.468</v>
      </c>
      <c r="D458" t="s">
        <v>80</v>
      </c>
      <c r="E458" t="s">
        <v>56</v>
      </c>
      <c r="F458" t="s">
        <v>57</v>
      </c>
      <c r="G458">
        <v>6.72</v>
      </c>
      <c r="H458">
        <v>0</v>
      </c>
      <c r="K458" t="s">
        <v>58</v>
      </c>
      <c r="L458" t="s">
        <v>64</v>
      </c>
      <c r="M458" t="s">
        <v>60</v>
      </c>
      <c r="N458" t="s">
        <v>69</v>
      </c>
      <c r="O458" t="e">
        <f t="shared" si="43"/>
        <v>#N/A</v>
      </c>
      <c r="P458">
        <f t="shared" si="44"/>
        <v>357.748</v>
      </c>
      <c r="Q458">
        <f t="shared" si="45"/>
        <v>357.748</v>
      </c>
      <c r="R458" s="10" t="e">
        <f t="shared" si="46"/>
        <v>#N/A</v>
      </c>
      <c r="S458" t="e">
        <f t="shared" si="47"/>
        <v>#N/A</v>
      </c>
    </row>
    <row r="459" spans="1:19" ht="12.75">
      <c r="A459" s="1">
        <v>42150.430555555555</v>
      </c>
      <c r="B459">
        <v>357.598</v>
      </c>
      <c r="C459">
        <v>364.468</v>
      </c>
      <c r="D459" t="s">
        <v>80</v>
      </c>
      <c r="E459" t="s">
        <v>56</v>
      </c>
      <c r="F459" t="s">
        <v>57</v>
      </c>
      <c r="G459">
        <v>6.87</v>
      </c>
      <c r="H459">
        <v>0</v>
      </c>
      <c r="K459" t="s">
        <v>58</v>
      </c>
      <c r="L459" t="s">
        <v>64</v>
      </c>
      <c r="M459" t="s">
        <v>60</v>
      </c>
      <c r="N459" t="s">
        <v>85</v>
      </c>
      <c r="O459" t="e">
        <f t="shared" si="43"/>
        <v>#N/A</v>
      </c>
      <c r="P459">
        <f t="shared" si="44"/>
        <v>357.598</v>
      </c>
      <c r="Q459">
        <f t="shared" si="45"/>
        <v>357.598</v>
      </c>
      <c r="R459" s="10" t="e">
        <f t="shared" si="46"/>
        <v>#N/A</v>
      </c>
      <c r="S459" t="e">
        <f t="shared" si="47"/>
        <v>#N/A</v>
      </c>
    </row>
    <row r="460" spans="1:19" ht="12.75">
      <c r="A460" s="1">
        <v>42173.541666666664</v>
      </c>
      <c r="B460">
        <v>357.278</v>
      </c>
      <c r="C460">
        <v>364.468</v>
      </c>
      <c r="D460" t="s">
        <v>80</v>
      </c>
      <c r="E460" t="s">
        <v>56</v>
      </c>
      <c r="F460" t="s">
        <v>57</v>
      </c>
      <c r="G460">
        <v>7.19</v>
      </c>
      <c r="H460">
        <v>0</v>
      </c>
      <c r="K460" t="s">
        <v>58</v>
      </c>
      <c r="L460" t="s">
        <v>64</v>
      </c>
      <c r="M460" t="s">
        <v>60</v>
      </c>
      <c r="O460" t="e">
        <f t="shared" si="43"/>
        <v>#N/A</v>
      </c>
      <c r="P460">
        <f t="shared" si="44"/>
        <v>357.278</v>
      </c>
      <c r="Q460">
        <f t="shared" si="45"/>
        <v>357.278</v>
      </c>
      <c r="R460" s="10" t="e">
        <f t="shared" si="46"/>
        <v>#N/A</v>
      </c>
      <c r="S460" t="e">
        <f t="shared" si="47"/>
        <v>#N/A</v>
      </c>
    </row>
    <row r="461" spans="1:19" ht="12.75">
      <c r="A461" s="1">
        <v>42247.47222222222</v>
      </c>
      <c r="B461">
        <v>357.448</v>
      </c>
      <c r="C461">
        <v>364.468</v>
      </c>
      <c r="D461" t="s">
        <v>80</v>
      </c>
      <c r="E461" t="s">
        <v>56</v>
      </c>
      <c r="F461" t="s">
        <v>57</v>
      </c>
      <c r="G461">
        <v>7.02</v>
      </c>
      <c r="H461">
        <v>0</v>
      </c>
      <c r="K461" t="s">
        <v>58</v>
      </c>
      <c r="L461" t="s">
        <v>64</v>
      </c>
      <c r="M461" t="s">
        <v>60</v>
      </c>
      <c r="O461" t="e">
        <f t="shared" si="43"/>
        <v>#N/A</v>
      </c>
      <c r="P461">
        <f t="shared" si="44"/>
        <v>357.448</v>
      </c>
      <c r="Q461">
        <f t="shared" si="45"/>
        <v>357.448</v>
      </c>
      <c r="R461" s="10" t="e">
        <f t="shared" si="46"/>
        <v>#N/A</v>
      </c>
      <c r="S461" t="e">
        <f t="shared" si="47"/>
        <v>#N/A</v>
      </c>
    </row>
    <row r="462" spans="1:19" ht="12.75">
      <c r="A462" s="1">
        <v>42277.37152777778</v>
      </c>
      <c r="B462">
        <v>357.598</v>
      </c>
      <c r="C462">
        <v>364.468</v>
      </c>
      <c r="D462" t="s">
        <v>80</v>
      </c>
      <c r="E462" t="s">
        <v>56</v>
      </c>
      <c r="F462" t="s">
        <v>57</v>
      </c>
      <c r="G462">
        <v>6.87</v>
      </c>
      <c r="H462">
        <v>0</v>
      </c>
      <c r="K462" t="s">
        <v>58</v>
      </c>
      <c r="L462" t="s">
        <v>64</v>
      </c>
      <c r="M462" t="s">
        <v>60</v>
      </c>
      <c r="N462" t="s">
        <v>86</v>
      </c>
      <c r="O462" t="e">
        <f t="shared" si="43"/>
        <v>#N/A</v>
      </c>
      <c r="P462">
        <f t="shared" si="44"/>
        <v>357.598</v>
      </c>
      <c r="Q462">
        <f t="shared" si="45"/>
        <v>357.598</v>
      </c>
      <c r="R462" s="10" t="e">
        <f t="shared" si="46"/>
        <v>#N/A</v>
      </c>
      <c r="S462" t="e">
        <f t="shared" si="47"/>
        <v>#N/A</v>
      </c>
    </row>
    <row r="463" spans="1:19" ht="12.75">
      <c r="A463" s="1">
        <v>42307.5</v>
      </c>
      <c r="B463">
        <v>357.698</v>
      </c>
      <c r="C463">
        <v>364.468</v>
      </c>
      <c r="D463" t="s">
        <v>80</v>
      </c>
      <c r="E463" t="s">
        <v>56</v>
      </c>
      <c r="F463" t="s">
        <v>57</v>
      </c>
      <c r="G463">
        <v>6.77</v>
      </c>
      <c r="H463">
        <v>0</v>
      </c>
      <c r="K463" t="s">
        <v>58</v>
      </c>
      <c r="L463" t="s">
        <v>64</v>
      </c>
      <c r="M463" t="s">
        <v>60</v>
      </c>
      <c r="O463" t="e">
        <f t="shared" si="43"/>
        <v>#N/A</v>
      </c>
      <c r="P463">
        <f t="shared" si="44"/>
        <v>357.698</v>
      </c>
      <c r="Q463">
        <f t="shared" si="45"/>
        <v>357.698</v>
      </c>
      <c r="R463" s="10" t="e">
        <f t="shared" si="46"/>
        <v>#N/A</v>
      </c>
      <c r="S463" t="e">
        <f t="shared" si="47"/>
        <v>#N/A</v>
      </c>
    </row>
    <row r="464" spans="1:19" ht="12.75">
      <c r="A464" s="1">
        <v>42334.381944444445</v>
      </c>
      <c r="B464">
        <v>357.858</v>
      </c>
      <c r="C464">
        <v>364.468</v>
      </c>
      <c r="D464" t="s">
        <v>80</v>
      </c>
      <c r="E464" t="s">
        <v>56</v>
      </c>
      <c r="F464" t="s">
        <v>57</v>
      </c>
      <c r="G464">
        <v>6.61</v>
      </c>
      <c r="H464">
        <v>0</v>
      </c>
      <c r="K464" t="s">
        <v>58</v>
      </c>
      <c r="L464" t="s">
        <v>64</v>
      </c>
      <c r="M464" t="s">
        <v>60</v>
      </c>
      <c r="N464" t="s">
        <v>67</v>
      </c>
      <c r="O464" t="e">
        <f t="shared" si="43"/>
        <v>#N/A</v>
      </c>
      <c r="P464">
        <f t="shared" si="44"/>
        <v>357.858</v>
      </c>
      <c r="Q464">
        <f t="shared" si="45"/>
        <v>357.858</v>
      </c>
      <c r="R464" s="10" t="e">
        <f t="shared" si="46"/>
        <v>#N/A</v>
      </c>
      <c r="S464" t="e">
        <f t="shared" si="47"/>
        <v>#N/A</v>
      </c>
    </row>
    <row r="465" spans="1:19" ht="12.75">
      <c r="A465" s="1">
        <v>42361.42361111111</v>
      </c>
      <c r="B465">
        <v>357.598</v>
      </c>
      <c r="C465">
        <v>364.468</v>
      </c>
      <c r="D465" t="s">
        <v>80</v>
      </c>
      <c r="E465" t="s">
        <v>56</v>
      </c>
      <c r="F465" t="s">
        <v>57</v>
      </c>
      <c r="G465">
        <v>6.87</v>
      </c>
      <c r="H465">
        <v>0</v>
      </c>
      <c r="K465" t="s">
        <v>58</v>
      </c>
      <c r="L465" t="s">
        <v>64</v>
      </c>
      <c r="M465" t="s">
        <v>60</v>
      </c>
      <c r="O465" t="e">
        <f t="shared" si="43"/>
        <v>#N/A</v>
      </c>
      <c r="P465">
        <f t="shared" si="44"/>
        <v>357.598</v>
      </c>
      <c r="Q465">
        <f t="shared" si="45"/>
        <v>357.598</v>
      </c>
      <c r="R465" s="10" t="e">
        <f t="shared" si="46"/>
        <v>#N/A</v>
      </c>
      <c r="S465" t="e">
        <f t="shared" si="47"/>
        <v>#N/A</v>
      </c>
    </row>
    <row r="466" spans="1:19" ht="12.75">
      <c r="A466" s="1">
        <v>42395.569444444445</v>
      </c>
      <c r="B466">
        <v>357.748</v>
      </c>
      <c r="C466">
        <v>364.468</v>
      </c>
      <c r="D466" t="s">
        <v>80</v>
      </c>
      <c r="E466" t="s">
        <v>56</v>
      </c>
      <c r="F466" t="s">
        <v>57</v>
      </c>
      <c r="G466">
        <v>6.72</v>
      </c>
      <c r="H466">
        <v>0</v>
      </c>
      <c r="K466" t="s">
        <v>58</v>
      </c>
      <c r="L466" t="s">
        <v>64</v>
      </c>
      <c r="M466" t="s">
        <v>60</v>
      </c>
      <c r="O466" t="e">
        <f t="shared" si="43"/>
        <v>#N/A</v>
      </c>
      <c r="P466">
        <f t="shared" si="44"/>
        <v>357.748</v>
      </c>
      <c r="Q466">
        <f t="shared" si="45"/>
        <v>357.748</v>
      </c>
      <c r="R466" s="10" t="e">
        <f t="shared" si="46"/>
        <v>#N/A</v>
      </c>
      <c r="S466" t="e">
        <f t="shared" si="47"/>
        <v>#N/A</v>
      </c>
    </row>
    <row r="467" spans="1:19" ht="12.75">
      <c r="A467" s="1">
        <v>42429.54861111111</v>
      </c>
      <c r="B467">
        <v>357.788</v>
      </c>
      <c r="C467">
        <v>364.468</v>
      </c>
      <c r="D467" t="s">
        <v>80</v>
      </c>
      <c r="E467" t="s">
        <v>56</v>
      </c>
      <c r="F467" t="s">
        <v>57</v>
      </c>
      <c r="G467">
        <v>6.68</v>
      </c>
      <c r="H467">
        <v>0</v>
      </c>
      <c r="K467" t="s">
        <v>58</v>
      </c>
      <c r="L467" t="s">
        <v>64</v>
      </c>
      <c r="M467" t="s">
        <v>60</v>
      </c>
      <c r="O467" t="e">
        <f t="shared" si="43"/>
        <v>#N/A</v>
      </c>
      <c r="P467">
        <f t="shared" si="44"/>
        <v>357.788</v>
      </c>
      <c r="Q467">
        <f t="shared" si="45"/>
        <v>357.788</v>
      </c>
      <c r="R467" s="10" t="e">
        <f t="shared" si="46"/>
        <v>#N/A</v>
      </c>
      <c r="S467" t="e">
        <f t="shared" si="47"/>
        <v>#N/A</v>
      </c>
    </row>
    <row r="468" spans="1:19" ht="12.75">
      <c r="A468" s="1">
        <v>42486.74652777778</v>
      </c>
      <c r="B468">
        <v>356.928</v>
      </c>
      <c r="C468">
        <v>364.468</v>
      </c>
      <c r="D468" t="s">
        <v>80</v>
      </c>
      <c r="E468" t="s">
        <v>56</v>
      </c>
      <c r="F468" t="s">
        <v>57</v>
      </c>
      <c r="G468">
        <v>7.54</v>
      </c>
      <c r="H468">
        <v>0</v>
      </c>
      <c r="K468" t="s">
        <v>58</v>
      </c>
      <c r="L468" t="s">
        <v>64</v>
      </c>
      <c r="M468" t="s">
        <v>60</v>
      </c>
      <c r="N468" t="s">
        <v>70</v>
      </c>
      <c r="O468" t="e">
        <f t="shared" si="43"/>
        <v>#N/A</v>
      </c>
      <c r="P468">
        <f t="shared" si="44"/>
        <v>356.928</v>
      </c>
      <c r="Q468">
        <f t="shared" si="45"/>
        <v>356.928</v>
      </c>
      <c r="R468" s="10" t="e">
        <f t="shared" si="46"/>
        <v>#N/A</v>
      </c>
      <c r="S468" t="e">
        <f t="shared" si="47"/>
        <v>#N/A</v>
      </c>
    </row>
    <row r="469" spans="1:19" ht="12.75">
      <c r="A469" s="1">
        <v>42611.59722222222</v>
      </c>
      <c r="B469">
        <v>357.578</v>
      </c>
      <c r="C469">
        <v>364.468</v>
      </c>
      <c r="D469" t="s">
        <v>80</v>
      </c>
      <c r="E469" t="s">
        <v>56</v>
      </c>
      <c r="F469" t="s">
        <v>57</v>
      </c>
      <c r="G469">
        <v>6.89</v>
      </c>
      <c r="H469">
        <v>0</v>
      </c>
      <c r="K469" t="s">
        <v>58</v>
      </c>
      <c r="L469" t="s">
        <v>64</v>
      </c>
      <c r="M469" t="s">
        <v>60</v>
      </c>
      <c r="N469" t="s">
        <v>71</v>
      </c>
      <c r="O469" t="e">
        <f aca="true" t="shared" si="48" ref="O469:O503">IF(EXACT(E469,"Nivel Dinámico"),IF(B469=0,NA(),B469),NA())</f>
        <v>#N/A</v>
      </c>
      <c r="P469">
        <f aca="true" t="shared" si="49" ref="P469:P503">IF(AND(EXACT(E469,"Nivel Estático"),NOT(EXACT(F469,"SONDA AUTOMÁTICA"))),IF(B469=0,NA(),B469),NA())</f>
        <v>357.578</v>
      </c>
      <c r="Q469">
        <f aca="true" t="shared" si="50" ref="Q469:Q503">IF(ISNA(P469),IF(ISNA(R469),IF(ISNA(S469),"",S469),R469),P469)</f>
        <v>357.578</v>
      </c>
      <c r="R469" s="10" t="e">
        <f aca="true" t="shared" si="51" ref="R469:R503">IF(EXACT(E469,"Extrapolado"),IF(B469=0,NA(),B469),NA())</f>
        <v>#N/A</v>
      </c>
      <c r="S469" t="e">
        <f aca="true" t="shared" si="52" ref="S469:S503">IF(EXACT(F469,"SONDA AUTOMÁTICA"),IF(B469=0,NA(),B469),NA())</f>
        <v>#N/A</v>
      </c>
    </row>
    <row r="470" spans="1:19" ht="12.75">
      <c r="A470" s="1">
        <v>42713.50833333333</v>
      </c>
      <c r="B470">
        <v>357.388</v>
      </c>
      <c r="C470">
        <v>364.468</v>
      </c>
      <c r="D470" t="s">
        <v>80</v>
      </c>
      <c r="E470" t="s">
        <v>56</v>
      </c>
      <c r="F470" t="s">
        <v>57</v>
      </c>
      <c r="G470">
        <v>7.08</v>
      </c>
      <c r="H470">
        <v>0</v>
      </c>
      <c r="K470" t="s">
        <v>58</v>
      </c>
      <c r="L470" t="s">
        <v>59</v>
      </c>
      <c r="M470" t="s">
        <v>60</v>
      </c>
      <c r="N470" t="s">
        <v>72</v>
      </c>
      <c r="O470" t="e">
        <f t="shared" si="48"/>
        <v>#N/A</v>
      </c>
      <c r="P470">
        <f t="shared" si="49"/>
        <v>357.388</v>
      </c>
      <c r="Q470">
        <f t="shared" si="50"/>
        <v>357.388</v>
      </c>
      <c r="R470" s="10" t="e">
        <f t="shared" si="51"/>
        <v>#N/A</v>
      </c>
      <c r="S470" t="e">
        <f t="shared" si="52"/>
        <v>#N/A</v>
      </c>
    </row>
    <row r="471" spans="1:19" ht="12.75">
      <c r="A471" s="1">
        <v>42821.427083333336</v>
      </c>
      <c r="B471">
        <v>356.518</v>
      </c>
      <c r="C471">
        <v>364.468</v>
      </c>
      <c r="D471" t="s">
        <v>80</v>
      </c>
      <c r="E471" t="s">
        <v>56</v>
      </c>
      <c r="F471" t="s">
        <v>57</v>
      </c>
      <c r="G471">
        <v>7.95</v>
      </c>
      <c r="H471">
        <v>0</v>
      </c>
      <c r="K471" t="s">
        <v>58</v>
      </c>
      <c r="L471" t="s">
        <v>64</v>
      </c>
      <c r="M471" t="s">
        <v>60</v>
      </c>
      <c r="N471" t="s">
        <v>87</v>
      </c>
      <c r="O471" t="e">
        <f t="shared" si="48"/>
        <v>#N/A</v>
      </c>
      <c r="P471">
        <f t="shared" si="49"/>
        <v>356.518</v>
      </c>
      <c r="Q471">
        <f t="shared" si="50"/>
        <v>356.518</v>
      </c>
      <c r="R471" s="10" t="e">
        <f t="shared" si="51"/>
        <v>#N/A</v>
      </c>
      <c r="S471" t="e">
        <f t="shared" si="52"/>
        <v>#N/A</v>
      </c>
    </row>
    <row r="472" spans="1:19" ht="12.75">
      <c r="A472" s="1">
        <v>42832.475694444445</v>
      </c>
      <c r="B472">
        <v>356.668</v>
      </c>
      <c r="C472">
        <v>364.468</v>
      </c>
      <c r="D472" t="s">
        <v>80</v>
      </c>
      <c r="E472" t="s">
        <v>56</v>
      </c>
      <c r="F472" t="s">
        <v>57</v>
      </c>
      <c r="G472">
        <v>7.8</v>
      </c>
      <c r="H472">
        <v>0</v>
      </c>
      <c r="K472" t="s">
        <v>58</v>
      </c>
      <c r="L472" t="s">
        <v>64</v>
      </c>
      <c r="M472" t="s">
        <v>60</v>
      </c>
      <c r="N472" t="s">
        <v>87</v>
      </c>
      <c r="O472" t="e">
        <f t="shared" si="48"/>
        <v>#N/A</v>
      </c>
      <c r="P472">
        <f t="shared" si="49"/>
        <v>356.668</v>
      </c>
      <c r="Q472">
        <f t="shared" si="50"/>
        <v>356.668</v>
      </c>
      <c r="R472" s="10" t="e">
        <f t="shared" si="51"/>
        <v>#N/A</v>
      </c>
      <c r="S472" t="e">
        <f t="shared" si="52"/>
        <v>#N/A</v>
      </c>
    </row>
    <row r="473" spans="1:19" ht="12.75">
      <c r="A473" s="1">
        <v>42836.438888888886</v>
      </c>
      <c r="B473">
        <v>356.378</v>
      </c>
      <c r="C473">
        <v>364.468</v>
      </c>
      <c r="D473" t="s">
        <v>80</v>
      </c>
      <c r="E473" t="s">
        <v>56</v>
      </c>
      <c r="F473" t="s">
        <v>57</v>
      </c>
      <c r="G473">
        <v>8.09</v>
      </c>
      <c r="H473">
        <v>0</v>
      </c>
      <c r="K473" t="s">
        <v>58</v>
      </c>
      <c r="L473" t="s">
        <v>64</v>
      </c>
      <c r="M473" t="s">
        <v>60</v>
      </c>
      <c r="N473" t="s">
        <v>88</v>
      </c>
      <c r="O473" t="e">
        <f t="shared" si="48"/>
        <v>#N/A</v>
      </c>
      <c r="P473">
        <f t="shared" si="49"/>
        <v>356.378</v>
      </c>
      <c r="Q473">
        <f t="shared" si="50"/>
        <v>356.378</v>
      </c>
      <c r="R473" s="10" t="e">
        <f t="shared" si="51"/>
        <v>#N/A</v>
      </c>
      <c r="S473" t="e">
        <f t="shared" si="52"/>
        <v>#N/A</v>
      </c>
    </row>
    <row r="474" spans="1:19" ht="12.75">
      <c r="A474" s="1">
        <v>42871.506944444445</v>
      </c>
      <c r="B474">
        <v>356.158</v>
      </c>
      <c r="C474">
        <v>364.468</v>
      </c>
      <c r="D474" t="s">
        <v>80</v>
      </c>
      <c r="E474" t="s">
        <v>56</v>
      </c>
      <c r="F474" t="s">
        <v>57</v>
      </c>
      <c r="G474">
        <v>8.31</v>
      </c>
      <c r="H474">
        <v>0</v>
      </c>
      <c r="K474" t="s">
        <v>58</v>
      </c>
      <c r="L474" t="s">
        <v>64</v>
      </c>
      <c r="M474" t="s">
        <v>60</v>
      </c>
      <c r="N474" t="s">
        <v>75</v>
      </c>
      <c r="O474" t="e">
        <f t="shared" si="48"/>
        <v>#N/A</v>
      </c>
      <c r="P474">
        <f t="shared" si="49"/>
        <v>356.158</v>
      </c>
      <c r="Q474">
        <f t="shared" si="50"/>
        <v>356.158</v>
      </c>
      <c r="R474" s="10" t="e">
        <f t="shared" si="51"/>
        <v>#N/A</v>
      </c>
      <c r="S474" t="e">
        <f t="shared" si="52"/>
        <v>#N/A</v>
      </c>
    </row>
    <row r="475" spans="1:19" ht="12.75">
      <c r="A475" s="1">
        <v>42895.37847222222</v>
      </c>
      <c r="B475">
        <v>356.328</v>
      </c>
      <c r="C475">
        <v>364.468</v>
      </c>
      <c r="D475" t="s">
        <v>80</v>
      </c>
      <c r="E475" t="s">
        <v>56</v>
      </c>
      <c r="F475" t="s">
        <v>57</v>
      </c>
      <c r="G475">
        <v>8.14</v>
      </c>
      <c r="H475">
        <v>0</v>
      </c>
      <c r="K475" t="s">
        <v>58</v>
      </c>
      <c r="L475" t="s">
        <v>64</v>
      </c>
      <c r="M475" t="s">
        <v>60</v>
      </c>
      <c r="N475" t="s">
        <v>75</v>
      </c>
      <c r="O475" t="e">
        <f t="shared" si="48"/>
        <v>#N/A</v>
      </c>
      <c r="P475">
        <f t="shared" si="49"/>
        <v>356.328</v>
      </c>
      <c r="Q475">
        <f t="shared" si="50"/>
        <v>356.328</v>
      </c>
      <c r="R475" s="10" t="e">
        <f t="shared" si="51"/>
        <v>#N/A</v>
      </c>
      <c r="S475" t="e">
        <f t="shared" si="52"/>
        <v>#N/A</v>
      </c>
    </row>
    <row r="476" spans="1:19" ht="12.75">
      <c r="A476" s="1">
        <v>42927.4375</v>
      </c>
      <c r="B476">
        <v>355.908</v>
      </c>
      <c r="C476">
        <v>364.468</v>
      </c>
      <c r="D476" t="s">
        <v>80</v>
      </c>
      <c r="E476" t="s">
        <v>56</v>
      </c>
      <c r="F476" t="s">
        <v>57</v>
      </c>
      <c r="G476">
        <v>8.56</v>
      </c>
      <c r="H476">
        <v>0</v>
      </c>
      <c r="K476" t="s">
        <v>58</v>
      </c>
      <c r="L476" t="s">
        <v>64</v>
      </c>
      <c r="M476" t="s">
        <v>60</v>
      </c>
      <c r="O476" t="e">
        <f t="shared" si="48"/>
        <v>#N/A</v>
      </c>
      <c r="P476">
        <f t="shared" si="49"/>
        <v>355.908</v>
      </c>
      <c r="Q476">
        <f t="shared" si="50"/>
        <v>355.908</v>
      </c>
      <c r="R476" s="10" t="e">
        <f t="shared" si="51"/>
        <v>#N/A</v>
      </c>
      <c r="S476" t="e">
        <f t="shared" si="52"/>
        <v>#N/A</v>
      </c>
    </row>
    <row r="477" spans="1:19" ht="12.75">
      <c r="A477" s="1">
        <v>42955.4375</v>
      </c>
      <c r="B477">
        <v>356.168</v>
      </c>
      <c r="C477">
        <v>364.468</v>
      </c>
      <c r="D477" t="s">
        <v>80</v>
      </c>
      <c r="E477" t="s">
        <v>56</v>
      </c>
      <c r="F477" t="s">
        <v>57</v>
      </c>
      <c r="G477">
        <v>8.3</v>
      </c>
      <c r="H477">
        <v>0</v>
      </c>
      <c r="K477" t="s">
        <v>58</v>
      </c>
      <c r="L477" t="s">
        <v>64</v>
      </c>
      <c r="M477" t="s">
        <v>60</v>
      </c>
      <c r="O477" t="e">
        <f t="shared" si="48"/>
        <v>#N/A</v>
      </c>
      <c r="P477">
        <f t="shared" si="49"/>
        <v>356.168</v>
      </c>
      <c r="Q477">
        <f t="shared" si="50"/>
        <v>356.168</v>
      </c>
      <c r="R477" s="10" t="e">
        <f t="shared" si="51"/>
        <v>#N/A</v>
      </c>
      <c r="S477" t="e">
        <f t="shared" si="52"/>
        <v>#N/A</v>
      </c>
    </row>
    <row r="478" spans="1:19" ht="12.75">
      <c r="A478" s="1">
        <v>43006.375</v>
      </c>
      <c r="B478">
        <v>355.168</v>
      </c>
      <c r="C478">
        <v>364.468</v>
      </c>
      <c r="D478" t="s">
        <v>80</v>
      </c>
      <c r="E478" t="s">
        <v>56</v>
      </c>
      <c r="F478" t="s">
        <v>57</v>
      </c>
      <c r="G478">
        <v>9.3</v>
      </c>
      <c r="H478">
        <v>0</v>
      </c>
      <c r="K478" t="s">
        <v>58</v>
      </c>
      <c r="L478" t="s">
        <v>64</v>
      </c>
      <c r="M478" t="s">
        <v>60</v>
      </c>
      <c r="N478" t="s">
        <v>87</v>
      </c>
      <c r="O478" t="e">
        <f t="shared" si="48"/>
        <v>#N/A</v>
      </c>
      <c r="P478">
        <f t="shared" si="49"/>
        <v>355.168</v>
      </c>
      <c r="Q478">
        <f t="shared" si="50"/>
        <v>355.168</v>
      </c>
      <c r="R478" s="10" t="e">
        <f t="shared" si="51"/>
        <v>#N/A</v>
      </c>
      <c r="S478" t="e">
        <f t="shared" si="52"/>
        <v>#N/A</v>
      </c>
    </row>
    <row r="479" spans="1:19" ht="12.75">
      <c r="A479" s="1">
        <v>43014.479166666664</v>
      </c>
      <c r="B479">
        <v>355.718</v>
      </c>
      <c r="C479">
        <v>364.468</v>
      </c>
      <c r="D479" t="s">
        <v>80</v>
      </c>
      <c r="E479" t="s">
        <v>56</v>
      </c>
      <c r="F479" t="s">
        <v>57</v>
      </c>
      <c r="G479">
        <v>8.75</v>
      </c>
      <c r="H479">
        <v>0</v>
      </c>
      <c r="K479" t="s">
        <v>58</v>
      </c>
      <c r="L479" t="s">
        <v>64</v>
      </c>
      <c r="M479" t="s">
        <v>60</v>
      </c>
      <c r="N479" t="s">
        <v>87</v>
      </c>
      <c r="O479" t="e">
        <f t="shared" si="48"/>
        <v>#N/A</v>
      </c>
      <c r="P479">
        <f t="shared" si="49"/>
        <v>355.718</v>
      </c>
      <c r="Q479">
        <f t="shared" si="50"/>
        <v>355.718</v>
      </c>
      <c r="R479" s="10" t="e">
        <f t="shared" si="51"/>
        <v>#N/A</v>
      </c>
      <c r="S479" t="e">
        <f t="shared" si="52"/>
        <v>#N/A</v>
      </c>
    </row>
    <row r="480" spans="1:19" ht="12.75">
      <c r="A480" s="1">
        <v>43056</v>
      </c>
      <c r="B480">
        <v>354.988</v>
      </c>
      <c r="C480">
        <v>364.468</v>
      </c>
      <c r="D480" t="s">
        <v>80</v>
      </c>
      <c r="E480" t="s">
        <v>56</v>
      </c>
      <c r="F480" t="s">
        <v>57</v>
      </c>
      <c r="G480">
        <v>9.48</v>
      </c>
      <c r="H480">
        <v>0</v>
      </c>
      <c r="K480" t="s">
        <v>58</v>
      </c>
      <c r="L480" t="s">
        <v>64</v>
      </c>
      <c r="M480" t="s">
        <v>60</v>
      </c>
      <c r="N480" t="s">
        <v>87</v>
      </c>
      <c r="O480" t="e">
        <f t="shared" si="48"/>
        <v>#N/A</v>
      </c>
      <c r="P480">
        <f t="shared" si="49"/>
        <v>354.988</v>
      </c>
      <c r="Q480">
        <f t="shared" si="50"/>
        <v>354.988</v>
      </c>
      <c r="R480" s="10" t="e">
        <f t="shared" si="51"/>
        <v>#N/A</v>
      </c>
      <c r="S480" t="e">
        <f t="shared" si="52"/>
        <v>#N/A</v>
      </c>
    </row>
    <row r="481" spans="1:19" ht="12.75">
      <c r="A481" s="1">
        <v>43087.458333333336</v>
      </c>
      <c r="B481">
        <v>355.258</v>
      </c>
      <c r="C481">
        <v>364.468</v>
      </c>
      <c r="D481" t="s">
        <v>80</v>
      </c>
      <c r="E481" t="s">
        <v>56</v>
      </c>
      <c r="F481" t="s">
        <v>57</v>
      </c>
      <c r="G481">
        <v>9.21</v>
      </c>
      <c r="H481">
        <v>0</v>
      </c>
      <c r="K481" t="s">
        <v>58</v>
      </c>
      <c r="L481" t="s">
        <v>64</v>
      </c>
      <c r="M481" t="s">
        <v>60</v>
      </c>
      <c r="N481" t="s">
        <v>87</v>
      </c>
      <c r="O481" t="e">
        <f t="shared" si="48"/>
        <v>#N/A</v>
      </c>
      <c r="P481">
        <f t="shared" si="49"/>
        <v>355.258</v>
      </c>
      <c r="Q481">
        <f t="shared" si="50"/>
        <v>355.258</v>
      </c>
      <c r="R481" s="10" t="e">
        <f t="shared" si="51"/>
        <v>#N/A</v>
      </c>
      <c r="S481" t="e">
        <f t="shared" si="52"/>
        <v>#N/A</v>
      </c>
    </row>
    <row r="482" spans="1:19" ht="12.75">
      <c r="A482" s="1">
        <v>43111.45138888889</v>
      </c>
      <c r="B482">
        <v>355.968</v>
      </c>
      <c r="C482">
        <v>364.468</v>
      </c>
      <c r="D482" t="s">
        <v>80</v>
      </c>
      <c r="E482" t="s">
        <v>56</v>
      </c>
      <c r="F482" t="s">
        <v>57</v>
      </c>
      <c r="G482">
        <v>8.5</v>
      </c>
      <c r="H482">
        <v>0</v>
      </c>
      <c r="K482" t="s">
        <v>58</v>
      </c>
      <c r="L482" t="s">
        <v>64</v>
      </c>
      <c r="M482" t="s">
        <v>60</v>
      </c>
      <c r="N482" t="s">
        <v>87</v>
      </c>
      <c r="O482" t="e">
        <f t="shared" si="48"/>
        <v>#N/A</v>
      </c>
      <c r="P482">
        <f t="shared" si="49"/>
        <v>355.968</v>
      </c>
      <c r="Q482">
        <f t="shared" si="50"/>
        <v>355.968</v>
      </c>
      <c r="R482" s="10" t="e">
        <f t="shared" si="51"/>
        <v>#N/A</v>
      </c>
      <c r="S482" t="e">
        <f t="shared" si="52"/>
        <v>#N/A</v>
      </c>
    </row>
    <row r="483" spans="1:19" ht="12.75">
      <c r="A483" s="1">
        <v>43139.510416666664</v>
      </c>
      <c r="B483">
        <v>356.188</v>
      </c>
      <c r="C483">
        <v>364.468</v>
      </c>
      <c r="D483" t="s">
        <v>80</v>
      </c>
      <c r="E483" t="s">
        <v>56</v>
      </c>
      <c r="F483" t="s">
        <v>57</v>
      </c>
      <c r="G483">
        <v>8.28</v>
      </c>
      <c r="H483">
        <v>0</v>
      </c>
      <c r="K483" t="s">
        <v>58</v>
      </c>
      <c r="L483" t="s">
        <v>64</v>
      </c>
      <c r="M483" t="s">
        <v>60</v>
      </c>
      <c r="N483" t="s">
        <v>87</v>
      </c>
      <c r="O483" t="e">
        <f t="shared" si="48"/>
        <v>#N/A</v>
      </c>
      <c r="P483">
        <f t="shared" si="49"/>
        <v>356.188</v>
      </c>
      <c r="Q483">
        <f t="shared" si="50"/>
        <v>356.188</v>
      </c>
      <c r="R483" s="10" t="e">
        <f t="shared" si="51"/>
        <v>#N/A</v>
      </c>
      <c r="S483" t="e">
        <f t="shared" si="52"/>
        <v>#N/A</v>
      </c>
    </row>
    <row r="484" spans="1:19" ht="12.75">
      <c r="A484" s="1">
        <v>43175.447916666664</v>
      </c>
      <c r="B484">
        <v>356.118</v>
      </c>
      <c r="C484">
        <v>364.468</v>
      </c>
      <c r="D484" t="s">
        <v>80</v>
      </c>
      <c r="E484" t="s">
        <v>56</v>
      </c>
      <c r="F484" t="s">
        <v>57</v>
      </c>
      <c r="G484">
        <v>8.35</v>
      </c>
      <c r="H484">
        <v>0</v>
      </c>
      <c r="K484" t="s">
        <v>58</v>
      </c>
      <c r="L484" t="s">
        <v>64</v>
      </c>
      <c r="M484" t="s">
        <v>60</v>
      </c>
      <c r="N484" t="s">
        <v>87</v>
      </c>
      <c r="O484" t="e">
        <f t="shared" si="48"/>
        <v>#N/A</v>
      </c>
      <c r="P484">
        <f t="shared" si="49"/>
        <v>356.118</v>
      </c>
      <c r="Q484">
        <f t="shared" si="50"/>
        <v>356.118</v>
      </c>
      <c r="R484" s="10" t="e">
        <f t="shared" si="51"/>
        <v>#N/A</v>
      </c>
      <c r="S484" t="e">
        <f t="shared" si="52"/>
        <v>#N/A</v>
      </c>
    </row>
    <row r="485" spans="1:19" ht="12.75">
      <c r="A485" s="1">
        <v>43207.399305555555</v>
      </c>
      <c r="B485">
        <v>356.388</v>
      </c>
      <c r="C485">
        <v>364.468</v>
      </c>
      <c r="D485" t="s">
        <v>80</v>
      </c>
      <c r="E485" t="s">
        <v>56</v>
      </c>
      <c r="F485" t="s">
        <v>57</v>
      </c>
      <c r="G485">
        <v>8.08</v>
      </c>
      <c r="H485">
        <v>0</v>
      </c>
      <c r="K485" t="s">
        <v>58</v>
      </c>
      <c r="L485" t="s">
        <v>64</v>
      </c>
      <c r="M485" t="s">
        <v>60</v>
      </c>
      <c r="N485" t="s">
        <v>87</v>
      </c>
      <c r="O485" t="e">
        <f t="shared" si="48"/>
        <v>#N/A</v>
      </c>
      <c r="P485">
        <f t="shared" si="49"/>
        <v>356.388</v>
      </c>
      <c r="Q485">
        <f t="shared" si="50"/>
        <v>356.388</v>
      </c>
      <c r="R485" s="10" t="e">
        <f t="shared" si="51"/>
        <v>#N/A</v>
      </c>
      <c r="S485" t="e">
        <f t="shared" si="52"/>
        <v>#N/A</v>
      </c>
    </row>
    <row r="486" spans="1:19" ht="12.75">
      <c r="A486" s="1">
        <v>43241.51388888889</v>
      </c>
      <c r="B486">
        <v>356.558</v>
      </c>
      <c r="C486">
        <v>364.468</v>
      </c>
      <c r="D486" t="s">
        <v>80</v>
      </c>
      <c r="E486" t="s">
        <v>56</v>
      </c>
      <c r="F486" t="s">
        <v>57</v>
      </c>
      <c r="G486">
        <v>7.91</v>
      </c>
      <c r="H486">
        <v>0</v>
      </c>
      <c r="K486" t="s">
        <v>58</v>
      </c>
      <c r="L486" t="s">
        <v>64</v>
      </c>
      <c r="M486" t="s">
        <v>60</v>
      </c>
      <c r="N486" t="s">
        <v>87</v>
      </c>
      <c r="O486" t="e">
        <f t="shared" si="48"/>
        <v>#N/A</v>
      </c>
      <c r="P486">
        <f t="shared" si="49"/>
        <v>356.558</v>
      </c>
      <c r="Q486">
        <f t="shared" si="50"/>
        <v>356.558</v>
      </c>
      <c r="R486" s="10" t="e">
        <f t="shared" si="51"/>
        <v>#N/A</v>
      </c>
      <c r="S486" t="e">
        <f t="shared" si="52"/>
        <v>#N/A</v>
      </c>
    </row>
    <row r="487" spans="1:19" ht="12.75">
      <c r="A487" s="1">
        <v>43276.46875</v>
      </c>
      <c r="B487">
        <v>355.988</v>
      </c>
      <c r="C487">
        <v>364.468</v>
      </c>
      <c r="D487" t="s">
        <v>80</v>
      </c>
      <c r="E487" t="s">
        <v>56</v>
      </c>
      <c r="F487" t="s">
        <v>57</v>
      </c>
      <c r="G487">
        <v>8.48</v>
      </c>
      <c r="H487">
        <v>0</v>
      </c>
      <c r="K487" t="s">
        <v>58</v>
      </c>
      <c r="L487" t="s">
        <v>64</v>
      </c>
      <c r="M487" t="s">
        <v>60</v>
      </c>
      <c r="N487" t="s">
        <v>87</v>
      </c>
      <c r="O487" t="e">
        <f t="shared" si="48"/>
        <v>#N/A</v>
      </c>
      <c r="P487">
        <f t="shared" si="49"/>
        <v>355.988</v>
      </c>
      <c r="Q487">
        <f t="shared" si="50"/>
        <v>355.988</v>
      </c>
      <c r="R487" s="10" t="e">
        <f t="shared" si="51"/>
        <v>#N/A</v>
      </c>
      <c r="S487" t="e">
        <f t="shared" si="52"/>
        <v>#N/A</v>
      </c>
    </row>
    <row r="488" spans="1:19" ht="12.75">
      <c r="A488" s="1">
        <v>43525.555555555555</v>
      </c>
      <c r="B488">
        <v>356.188</v>
      </c>
      <c r="C488">
        <v>364.468</v>
      </c>
      <c r="D488" t="s">
        <v>80</v>
      </c>
      <c r="E488" t="s">
        <v>56</v>
      </c>
      <c r="F488" t="s">
        <v>57</v>
      </c>
      <c r="G488">
        <v>8.28</v>
      </c>
      <c r="H488">
        <v>0</v>
      </c>
      <c r="K488" t="s">
        <v>58</v>
      </c>
      <c r="L488" t="s">
        <v>59</v>
      </c>
      <c r="M488" t="s">
        <v>60</v>
      </c>
      <c r="N488" t="s">
        <v>76</v>
      </c>
      <c r="O488" t="e">
        <f t="shared" si="48"/>
        <v>#N/A</v>
      </c>
      <c r="P488">
        <f t="shared" si="49"/>
        <v>356.188</v>
      </c>
      <c r="Q488">
        <f t="shared" si="50"/>
        <v>356.188</v>
      </c>
      <c r="R488" s="10" t="e">
        <f t="shared" si="51"/>
        <v>#N/A</v>
      </c>
      <c r="S488" t="e">
        <f t="shared" si="52"/>
        <v>#N/A</v>
      </c>
    </row>
    <row r="489" spans="1:19" ht="12.75">
      <c r="A489" s="1">
        <v>43546.48611111111</v>
      </c>
      <c r="B489">
        <v>356.338</v>
      </c>
      <c r="C489">
        <v>364.468</v>
      </c>
      <c r="D489" t="s">
        <v>80</v>
      </c>
      <c r="E489" t="s">
        <v>56</v>
      </c>
      <c r="F489" t="s">
        <v>57</v>
      </c>
      <c r="G489">
        <v>8.13</v>
      </c>
      <c r="H489">
        <v>0</v>
      </c>
      <c r="K489" t="s">
        <v>58</v>
      </c>
      <c r="L489" t="s">
        <v>64</v>
      </c>
      <c r="M489" t="s">
        <v>60</v>
      </c>
      <c r="N489" t="s">
        <v>78</v>
      </c>
      <c r="O489" t="e">
        <f t="shared" si="48"/>
        <v>#N/A</v>
      </c>
      <c r="P489">
        <f t="shared" si="49"/>
        <v>356.338</v>
      </c>
      <c r="Q489">
        <f t="shared" si="50"/>
        <v>356.338</v>
      </c>
      <c r="R489" s="10" t="e">
        <f t="shared" si="51"/>
        <v>#N/A</v>
      </c>
      <c r="S489" t="e">
        <f t="shared" si="52"/>
        <v>#N/A</v>
      </c>
    </row>
    <row r="490" spans="1:19" ht="12.75">
      <c r="A490" s="1">
        <v>43584.458333333336</v>
      </c>
      <c r="B490">
        <v>356.358</v>
      </c>
      <c r="C490">
        <v>364.468</v>
      </c>
      <c r="D490" t="s">
        <v>80</v>
      </c>
      <c r="E490" t="s">
        <v>56</v>
      </c>
      <c r="F490" t="s">
        <v>57</v>
      </c>
      <c r="G490">
        <v>8.11</v>
      </c>
      <c r="H490">
        <v>0</v>
      </c>
      <c r="K490" t="s">
        <v>58</v>
      </c>
      <c r="L490" t="s">
        <v>64</v>
      </c>
      <c r="M490" t="s">
        <v>60</v>
      </c>
      <c r="O490" t="e">
        <f t="shared" si="48"/>
        <v>#N/A</v>
      </c>
      <c r="P490">
        <f t="shared" si="49"/>
        <v>356.358</v>
      </c>
      <c r="Q490">
        <f t="shared" si="50"/>
        <v>356.358</v>
      </c>
      <c r="R490" s="10" t="e">
        <f t="shared" si="51"/>
        <v>#N/A</v>
      </c>
      <c r="S490" t="e">
        <f t="shared" si="52"/>
        <v>#N/A</v>
      </c>
    </row>
    <row r="491" spans="1:19" ht="12.75">
      <c r="A491" s="1">
        <v>43615.54513888889</v>
      </c>
      <c r="B491">
        <v>356.278</v>
      </c>
      <c r="C491">
        <v>364.468</v>
      </c>
      <c r="D491" t="s">
        <v>80</v>
      </c>
      <c r="E491" t="s">
        <v>56</v>
      </c>
      <c r="F491" t="s">
        <v>57</v>
      </c>
      <c r="G491">
        <v>8.19</v>
      </c>
      <c r="H491">
        <v>0</v>
      </c>
      <c r="K491" t="s">
        <v>58</v>
      </c>
      <c r="L491" t="s">
        <v>64</v>
      </c>
      <c r="M491" t="s">
        <v>60</v>
      </c>
      <c r="N491" t="s">
        <v>77</v>
      </c>
      <c r="O491" t="e">
        <f t="shared" si="48"/>
        <v>#N/A</v>
      </c>
      <c r="P491">
        <f t="shared" si="49"/>
        <v>356.278</v>
      </c>
      <c r="Q491">
        <f t="shared" si="50"/>
        <v>356.278</v>
      </c>
      <c r="R491" s="10" t="e">
        <f t="shared" si="51"/>
        <v>#N/A</v>
      </c>
      <c r="S491" t="e">
        <f t="shared" si="52"/>
        <v>#N/A</v>
      </c>
    </row>
    <row r="492" spans="1:19" ht="12.75">
      <c r="A492" s="1">
        <v>43633.40625</v>
      </c>
      <c r="B492">
        <v>356.398</v>
      </c>
      <c r="C492">
        <v>364.468</v>
      </c>
      <c r="D492" t="s">
        <v>80</v>
      </c>
      <c r="E492" t="s">
        <v>56</v>
      </c>
      <c r="F492" t="s">
        <v>57</v>
      </c>
      <c r="G492">
        <v>8.07</v>
      </c>
      <c r="H492">
        <v>0</v>
      </c>
      <c r="K492" t="s">
        <v>58</v>
      </c>
      <c r="L492" t="s">
        <v>64</v>
      </c>
      <c r="M492" t="s">
        <v>60</v>
      </c>
      <c r="O492" t="e">
        <f t="shared" si="48"/>
        <v>#N/A</v>
      </c>
      <c r="P492">
        <f t="shared" si="49"/>
        <v>356.398</v>
      </c>
      <c r="Q492">
        <f t="shared" si="50"/>
        <v>356.398</v>
      </c>
      <c r="R492" s="10" t="e">
        <f t="shared" si="51"/>
        <v>#N/A</v>
      </c>
      <c r="S492" t="e">
        <f t="shared" si="52"/>
        <v>#N/A</v>
      </c>
    </row>
    <row r="493" spans="1:19" ht="12.75">
      <c r="A493" s="1">
        <v>43871.770833333336</v>
      </c>
      <c r="B493">
        <v>355.838</v>
      </c>
      <c r="C493">
        <v>364.468</v>
      </c>
      <c r="D493" t="s">
        <v>80</v>
      </c>
      <c r="E493" t="s">
        <v>56</v>
      </c>
      <c r="F493" t="s">
        <v>57</v>
      </c>
      <c r="G493">
        <v>8.63</v>
      </c>
      <c r="H493">
        <v>0</v>
      </c>
      <c r="K493" t="s">
        <v>58</v>
      </c>
      <c r="L493" t="s">
        <v>64</v>
      </c>
      <c r="M493" t="s">
        <v>60</v>
      </c>
      <c r="O493" t="e">
        <f t="shared" si="48"/>
        <v>#N/A</v>
      </c>
      <c r="P493">
        <f t="shared" si="49"/>
        <v>355.838</v>
      </c>
      <c r="Q493">
        <f t="shared" si="50"/>
        <v>355.838</v>
      </c>
      <c r="R493" s="10" t="e">
        <f t="shared" si="51"/>
        <v>#N/A</v>
      </c>
      <c r="S493" t="e">
        <f t="shared" si="52"/>
        <v>#N/A</v>
      </c>
    </row>
    <row r="494" spans="1:19" ht="12.75">
      <c r="A494" s="1">
        <v>43895.663194444445</v>
      </c>
      <c r="B494">
        <v>355.098</v>
      </c>
      <c r="C494">
        <v>364.468</v>
      </c>
      <c r="D494" t="s">
        <v>80</v>
      </c>
      <c r="E494" t="s">
        <v>56</v>
      </c>
      <c r="F494" t="s">
        <v>57</v>
      </c>
      <c r="G494">
        <v>9.37</v>
      </c>
      <c r="H494">
        <v>0</v>
      </c>
      <c r="K494" t="s">
        <v>58</v>
      </c>
      <c r="L494" t="s">
        <v>64</v>
      </c>
      <c r="M494" t="s">
        <v>60</v>
      </c>
      <c r="N494" t="s">
        <v>79</v>
      </c>
      <c r="O494" t="e">
        <f t="shared" si="48"/>
        <v>#N/A</v>
      </c>
      <c r="P494">
        <f t="shared" si="49"/>
        <v>355.098</v>
      </c>
      <c r="Q494">
        <f t="shared" si="50"/>
        <v>355.098</v>
      </c>
      <c r="R494" s="10" t="e">
        <f t="shared" si="51"/>
        <v>#N/A</v>
      </c>
      <c r="S494" t="e">
        <f t="shared" si="52"/>
        <v>#N/A</v>
      </c>
    </row>
    <row r="495" spans="1:19" ht="12.75">
      <c r="A495" s="1">
        <v>43949.5625</v>
      </c>
      <c r="B495">
        <v>356.128</v>
      </c>
      <c r="C495">
        <v>364.468</v>
      </c>
      <c r="D495" t="s">
        <v>80</v>
      </c>
      <c r="E495" t="s">
        <v>56</v>
      </c>
      <c r="F495" t="s">
        <v>57</v>
      </c>
      <c r="G495">
        <v>8.34</v>
      </c>
      <c r="H495">
        <v>0</v>
      </c>
      <c r="K495" t="s">
        <v>58</v>
      </c>
      <c r="L495" t="s">
        <v>64</v>
      </c>
      <c r="M495" t="s">
        <v>60</v>
      </c>
      <c r="O495" t="e">
        <f t="shared" si="48"/>
        <v>#N/A</v>
      </c>
      <c r="P495">
        <f t="shared" si="49"/>
        <v>356.128</v>
      </c>
      <c r="Q495">
        <f t="shared" si="50"/>
        <v>356.128</v>
      </c>
      <c r="R495" s="10" t="e">
        <f t="shared" si="51"/>
        <v>#N/A</v>
      </c>
      <c r="S495" t="e">
        <f t="shared" si="52"/>
        <v>#N/A</v>
      </c>
    </row>
    <row r="496" spans="1:19" ht="12.75">
      <c r="A496" s="1">
        <v>43970.447916666664</v>
      </c>
      <c r="B496">
        <v>357.188</v>
      </c>
      <c r="C496">
        <v>364.468</v>
      </c>
      <c r="D496" t="s">
        <v>80</v>
      </c>
      <c r="E496" t="s">
        <v>56</v>
      </c>
      <c r="F496" t="s">
        <v>57</v>
      </c>
      <c r="G496">
        <v>7.28</v>
      </c>
      <c r="H496">
        <v>0</v>
      </c>
      <c r="K496" t="s">
        <v>58</v>
      </c>
      <c r="L496" t="s">
        <v>64</v>
      </c>
      <c r="M496" t="s">
        <v>60</v>
      </c>
      <c r="O496" t="e">
        <f t="shared" si="48"/>
        <v>#N/A</v>
      </c>
      <c r="P496">
        <f t="shared" si="49"/>
        <v>357.188</v>
      </c>
      <c r="Q496">
        <f t="shared" si="50"/>
        <v>357.188</v>
      </c>
      <c r="R496" s="10" t="e">
        <f t="shared" si="51"/>
        <v>#N/A</v>
      </c>
      <c r="S496" t="e">
        <f t="shared" si="52"/>
        <v>#N/A</v>
      </c>
    </row>
    <row r="497" spans="1:19" ht="12.75">
      <c r="A497" s="1">
        <v>43991.333333333336</v>
      </c>
      <c r="B497">
        <v>356.738</v>
      </c>
      <c r="C497">
        <v>364.468</v>
      </c>
      <c r="D497" t="s">
        <v>80</v>
      </c>
      <c r="E497" t="s">
        <v>56</v>
      </c>
      <c r="F497" t="s">
        <v>57</v>
      </c>
      <c r="G497">
        <v>7.73</v>
      </c>
      <c r="H497">
        <v>0</v>
      </c>
      <c r="K497" t="s">
        <v>58</v>
      </c>
      <c r="L497" t="s">
        <v>64</v>
      </c>
      <c r="M497" t="s">
        <v>60</v>
      </c>
      <c r="O497" t="e">
        <f t="shared" si="48"/>
        <v>#N/A</v>
      </c>
      <c r="P497">
        <f t="shared" si="49"/>
        <v>356.738</v>
      </c>
      <c r="Q497">
        <f t="shared" si="50"/>
        <v>356.738</v>
      </c>
      <c r="R497" s="10" t="e">
        <f t="shared" si="51"/>
        <v>#N/A</v>
      </c>
      <c r="S497" t="e">
        <f t="shared" si="52"/>
        <v>#N/A</v>
      </c>
    </row>
    <row r="498" spans="1:19" ht="12.75">
      <c r="A498" s="1">
        <v>44026.350694444445</v>
      </c>
      <c r="B498">
        <v>355.838</v>
      </c>
      <c r="C498">
        <v>364.468</v>
      </c>
      <c r="D498" t="s">
        <v>80</v>
      </c>
      <c r="E498" t="s">
        <v>56</v>
      </c>
      <c r="F498" t="s">
        <v>57</v>
      </c>
      <c r="G498">
        <v>8.63</v>
      </c>
      <c r="H498">
        <v>0</v>
      </c>
      <c r="K498" t="s">
        <v>58</v>
      </c>
      <c r="L498" t="s">
        <v>64</v>
      </c>
      <c r="M498" t="s">
        <v>60</v>
      </c>
      <c r="O498" t="e">
        <f t="shared" si="48"/>
        <v>#N/A</v>
      </c>
      <c r="P498">
        <f t="shared" si="49"/>
        <v>355.838</v>
      </c>
      <c r="Q498">
        <f t="shared" si="50"/>
        <v>355.838</v>
      </c>
      <c r="R498" s="10" t="e">
        <f t="shared" si="51"/>
        <v>#N/A</v>
      </c>
      <c r="S498" t="e">
        <f t="shared" si="52"/>
        <v>#N/A</v>
      </c>
    </row>
    <row r="499" spans="1:19" ht="12.75">
      <c r="A499" s="1">
        <v>44067.375</v>
      </c>
      <c r="B499">
        <v>355.638</v>
      </c>
      <c r="C499">
        <v>364.468</v>
      </c>
      <c r="D499" t="s">
        <v>80</v>
      </c>
      <c r="E499" t="s">
        <v>56</v>
      </c>
      <c r="F499" t="s">
        <v>57</v>
      </c>
      <c r="G499">
        <v>8.83</v>
      </c>
      <c r="H499">
        <v>0</v>
      </c>
      <c r="K499" t="s">
        <v>58</v>
      </c>
      <c r="L499" t="s">
        <v>64</v>
      </c>
      <c r="M499" t="s">
        <v>60</v>
      </c>
      <c r="O499" t="e">
        <f t="shared" si="48"/>
        <v>#N/A</v>
      </c>
      <c r="P499">
        <f t="shared" si="49"/>
        <v>355.638</v>
      </c>
      <c r="Q499">
        <f t="shared" si="50"/>
        <v>355.638</v>
      </c>
      <c r="R499" s="10" t="e">
        <f t="shared" si="51"/>
        <v>#N/A</v>
      </c>
      <c r="S499" t="e">
        <f t="shared" si="52"/>
        <v>#N/A</v>
      </c>
    </row>
    <row r="500" spans="1:19" ht="12.75">
      <c r="A500" s="1">
        <v>44104.34027777778</v>
      </c>
      <c r="B500">
        <v>355.658</v>
      </c>
      <c r="C500">
        <v>364.468</v>
      </c>
      <c r="D500" t="s">
        <v>80</v>
      </c>
      <c r="E500" t="s">
        <v>56</v>
      </c>
      <c r="F500" t="s">
        <v>57</v>
      </c>
      <c r="G500">
        <v>8.81</v>
      </c>
      <c r="H500">
        <v>0</v>
      </c>
      <c r="K500" t="s">
        <v>58</v>
      </c>
      <c r="L500" t="s">
        <v>64</v>
      </c>
      <c r="M500" t="s">
        <v>60</v>
      </c>
      <c r="O500" t="e">
        <f t="shared" si="48"/>
        <v>#N/A</v>
      </c>
      <c r="P500">
        <f t="shared" si="49"/>
        <v>355.658</v>
      </c>
      <c r="Q500">
        <f t="shared" si="50"/>
        <v>355.658</v>
      </c>
      <c r="R500" s="10" t="e">
        <f t="shared" si="51"/>
        <v>#N/A</v>
      </c>
      <c r="S500" t="e">
        <f t="shared" si="52"/>
        <v>#N/A</v>
      </c>
    </row>
    <row r="501" spans="1:19" ht="12.75">
      <c r="A501" s="1">
        <v>44119.666666666664</v>
      </c>
      <c r="B501">
        <v>355.668</v>
      </c>
      <c r="C501">
        <v>364.468</v>
      </c>
      <c r="D501" t="s">
        <v>80</v>
      </c>
      <c r="E501" t="s">
        <v>56</v>
      </c>
      <c r="F501" t="s">
        <v>57</v>
      </c>
      <c r="G501">
        <v>8.8</v>
      </c>
      <c r="H501">
        <v>0</v>
      </c>
      <c r="K501" t="s">
        <v>58</v>
      </c>
      <c r="L501" t="s">
        <v>64</v>
      </c>
      <c r="M501" t="s">
        <v>60</v>
      </c>
      <c r="O501" t="e">
        <f t="shared" si="48"/>
        <v>#N/A</v>
      </c>
      <c r="P501">
        <f t="shared" si="49"/>
        <v>355.668</v>
      </c>
      <c r="Q501">
        <f t="shared" si="50"/>
        <v>355.668</v>
      </c>
      <c r="R501" s="10" t="e">
        <f t="shared" si="51"/>
        <v>#N/A</v>
      </c>
      <c r="S501" t="e">
        <f t="shared" si="52"/>
        <v>#N/A</v>
      </c>
    </row>
    <row r="502" spans="1:19" ht="12.75">
      <c r="A502" s="1">
        <v>44153.72222222222</v>
      </c>
      <c r="B502">
        <v>356.638</v>
      </c>
      <c r="C502">
        <v>364.468</v>
      </c>
      <c r="D502" t="s">
        <v>80</v>
      </c>
      <c r="E502" t="s">
        <v>56</v>
      </c>
      <c r="F502" t="s">
        <v>57</v>
      </c>
      <c r="G502">
        <v>7.83</v>
      </c>
      <c r="H502">
        <v>0</v>
      </c>
      <c r="K502" t="s">
        <v>58</v>
      </c>
      <c r="L502" t="s">
        <v>64</v>
      </c>
      <c r="M502" t="s">
        <v>60</v>
      </c>
      <c r="O502" t="e">
        <f t="shared" si="48"/>
        <v>#N/A</v>
      </c>
      <c r="P502">
        <f t="shared" si="49"/>
        <v>356.638</v>
      </c>
      <c r="Q502">
        <f t="shared" si="50"/>
        <v>356.638</v>
      </c>
      <c r="R502" s="10" t="e">
        <f t="shared" si="51"/>
        <v>#N/A</v>
      </c>
      <c r="S502" t="e">
        <f t="shared" si="52"/>
        <v>#N/A</v>
      </c>
    </row>
    <row r="503" spans="1:19" ht="12.75">
      <c r="A503" s="1">
        <v>44179.35763888889</v>
      </c>
      <c r="B503">
        <v>356.618</v>
      </c>
      <c r="C503">
        <v>364.468</v>
      </c>
      <c r="D503" t="s">
        <v>80</v>
      </c>
      <c r="E503" t="s">
        <v>56</v>
      </c>
      <c r="F503" t="s">
        <v>57</v>
      </c>
      <c r="G503">
        <v>7.85</v>
      </c>
      <c r="H503">
        <v>0</v>
      </c>
      <c r="K503" t="s">
        <v>58</v>
      </c>
      <c r="L503" t="s">
        <v>64</v>
      </c>
      <c r="M503" t="s">
        <v>60</v>
      </c>
      <c r="O503" t="e">
        <f t="shared" si="48"/>
        <v>#N/A</v>
      </c>
      <c r="P503">
        <f t="shared" si="49"/>
        <v>356.618</v>
      </c>
      <c r="Q503">
        <f t="shared" si="50"/>
        <v>356.618</v>
      </c>
      <c r="R503" s="10" t="e">
        <f t="shared" si="51"/>
        <v>#N/A</v>
      </c>
      <c r="S503" t="e">
        <f t="shared" si="5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362.218</v>
      </c>
    </row>
    <row r="15000" ht="12.75">
      <c r="AJ15000">
        <f>MAX($Q$212:$Q$503)</f>
        <v>362.218</v>
      </c>
    </row>
    <row r="15001" ht="12.75">
      <c r="AJ15001">
        <f>MIN($Q$212:$Q$503)</f>
        <v>354.988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2021-05-06T10:50:53Z</dcterms:modified>
  <cp:category/>
  <cp:version/>
  <cp:contentType/>
  <cp:contentStatus/>
</cp:coreProperties>
</file>