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519-7-0012 (Muschelka" sheetId="1" r:id="rId1"/>
    <sheet name="Gráf.Estadísticas (Muschelkalk" sheetId="2" r:id="rId2"/>
    <sheet name="Gráf.IndiceEstado (Muschelkalk" sheetId="3" r:id="rId3"/>
    <sheet name="PA 2519-7-0012" sheetId="4" r:id="rId4"/>
  </sheets>
  <definedNames/>
  <calcPr fullCalcOnLoad="1"/>
</workbook>
</file>

<file path=xl/sharedStrings.xml><?xml version="1.0" encoding="utf-8"?>
<sst xmlns="http://schemas.openxmlformats.org/spreadsheetml/2006/main" count="853" uniqueCount="69">
  <si>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</si>
  <si>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</si>
  <si>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</si>
  <si>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</si>
  <si>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</si>
  <si>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</si>
  <si>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</si>
  <si>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</si>
  <si>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</si>
  <si>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</si>
  <si>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</si>
  <si>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</si>
  <si>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</si>
  <si>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</si>
  <si>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</si>
  <si>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</si>
  <si>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</si>
  <si>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</si>
  <si>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</si>
  <si>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</si>
  <si>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</si>
  <si>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</si>
  <si>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</si>
  <si>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</si>
  <si>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</si>
  <si>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</si>
  <si>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</si>
  <si>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</si>
  <si>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</si>
  <si>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</si>
  <si>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</si>
  <si>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</si>
  <si>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</si>
  <si>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</si>
  <si>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</si>
  <si>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</si>
  <si>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</si>
  <si>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</si>
  <si>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</si>
  <si>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</si>
  <si>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La Yunta MMA. Polígono 18, Parcela 50. Cruce ctras. Campillo-Canalejas.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</si>
  <si>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</si>
  <si>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</si>
  <si>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</si>
  <si>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</si>
  <si>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</si>
  <si>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</si>
  <si>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</si>
  <si>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</si>
  <si>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</si>
  <si>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</si>
  <si>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</si>
  <si>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</si>
  <si>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</si>
  <si>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</si>
  <si>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Muschelkalk</t>
  </si>
  <si>
    <t>Nivel Estático</t>
  </si>
  <si>
    <t>SONDA MANUAL</t>
  </si>
  <si>
    <t>BROCAL</t>
  </si>
  <si>
    <t>CHE (OPH)</t>
  </si>
  <si>
    <t>día y hora</t>
  </si>
  <si>
    <t>Referencia desde el brocal de la tubería exterior. Diferencia de tubería interna a externa de 4.5cm</t>
  </si>
  <si>
    <t>CHE (S CONTROL Y VIGILANCIA DPH)</t>
  </si>
  <si>
    <t>Lo lee Pedro Tena Mallor</t>
  </si>
  <si>
    <t>-</t>
  </si>
  <si>
    <t xml:space="preserve">Datos remitidos por mail el 28 de septiembre. </t>
  </si>
  <si>
    <t>datos remitidos el 10 feb por mail</t>
  </si>
  <si>
    <t>Lluvias</t>
  </si>
  <si>
    <t>Avispas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</si>
</sst>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2519-7-0012 (La Yunta MMA. Polígono 18, Parcela 50. Cruce ctras. Campillo-Canalejas.)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2519-7-0012'!$A$3:$A$120</c:f>
              <c:strCache>
                <c:ptCount val="118"/>
                <c:pt idx="0">
                  <c:v>39511.70138888889</c:v>
                </c:pt>
                <c:pt idx="1">
                  <c:v>39540.680555555555</c:v>
                </c:pt>
                <c:pt idx="2">
                  <c:v>39574.708333333336</c:v>
                </c:pt>
                <c:pt idx="3">
                  <c:v>39595.854166666664</c:v>
                </c:pt>
                <c:pt idx="4">
                  <c:v>39602.74652777778</c:v>
                </c:pt>
                <c:pt idx="5">
                  <c:v>39637.708333333336</c:v>
                </c:pt>
                <c:pt idx="6">
                  <c:v>39664.80902777778</c:v>
                </c:pt>
                <c:pt idx="7">
                  <c:v>39693.708333333336</c:v>
                </c:pt>
                <c:pt idx="8">
                  <c:v>39728.70138888889</c:v>
                </c:pt>
                <c:pt idx="9">
                  <c:v>39756.697916666664</c:v>
                </c:pt>
                <c:pt idx="10">
                  <c:v>39784.666666666664</c:v>
                </c:pt>
                <c:pt idx="11">
                  <c:v>39826.645833333336</c:v>
                </c:pt>
                <c:pt idx="12">
                  <c:v>39854.67013888889</c:v>
                </c:pt>
                <c:pt idx="13">
                  <c:v>39882.677083333336</c:v>
                </c:pt>
                <c:pt idx="14">
                  <c:v>39917.694444444445</c:v>
                </c:pt>
                <c:pt idx="15">
                  <c:v>39938.586805555555</c:v>
                </c:pt>
                <c:pt idx="16">
                  <c:v>39974.71527777778</c:v>
                </c:pt>
                <c:pt idx="17">
                  <c:v>40000.78125</c:v>
                </c:pt>
                <c:pt idx="18">
                  <c:v>40028.770833333336</c:v>
                </c:pt>
                <c:pt idx="19">
                  <c:v>40057.78125</c:v>
                </c:pt>
                <c:pt idx="20">
                  <c:v>40105.76736111111</c:v>
                </c:pt>
                <c:pt idx="21">
                  <c:v>40134.6875</c:v>
                </c:pt>
                <c:pt idx="22">
                  <c:v>40157.65625</c:v>
                </c:pt>
                <c:pt idx="23">
                  <c:v>40227.458333333336</c:v>
                </c:pt>
                <c:pt idx="24">
                  <c:v>40260.375</c:v>
                </c:pt>
                <c:pt idx="25">
                  <c:v>40282.375</c:v>
                </c:pt>
                <c:pt idx="26">
                  <c:v>40309.45138888889</c:v>
                </c:pt>
                <c:pt idx="27">
                  <c:v>40338.64236111111</c:v>
                </c:pt>
                <c:pt idx="28">
                  <c:v>40368.59027777778</c:v>
                </c:pt>
                <c:pt idx="29">
                  <c:v>40400.725694444445</c:v>
                </c:pt>
                <c:pt idx="30">
                  <c:v>40428.67013888889</c:v>
                </c:pt>
                <c:pt idx="31">
                  <c:v>40458.73263888889</c:v>
                </c:pt>
                <c:pt idx="32">
                  <c:v>40498.33888888889</c:v>
                </c:pt>
                <c:pt idx="33">
                  <c:v>40715.614583333336</c:v>
                </c:pt>
                <c:pt idx="34">
                  <c:v>40750.375</c:v>
                </c:pt>
                <c:pt idx="35">
                  <c:v>40814.59375</c:v>
                </c:pt>
                <c:pt idx="36">
                  <c:v>40843.604166666664</c:v>
                </c:pt>
                <c:pt idx="37">
                  <c:v>40871.625</c:v>
                </c:pt>
                <c:pt idx="38">
                  <c:v>40926.461805555555</c:v>
                </c:pt>
                <c:pt idx="39">
                  <c:v>40966.5625</c:v>
                </c:pt>
                <c:pt idx="40">
                  <c:v>40998.475694444445</c:v>
                </c:pt>
                <c:pt idx="41">
                  <c:v>41019.583333333336</c:v>
                </c:pt>
                <c:pt idx="42">
                  <c:v>41056.510416666664</c:v>
                </c:pt>
                <c:pt idx="43">
                  <c:v>41079.475694444445</c:v>
                </c:pt>
                <c:pt idx="44">
                  <c:v>41107.52777777778</c:v>
                </c:pt>
                <c:pt idx="45">
                  <c:v>41144.5625</c:v>
                </c:pt>
                <c:pt idx="46">
                  <c:v>41173.48263888889</c:v>
                </c:pt>
                <c:pt idx="47">
                  <c:v>41205.43402777778</c:v>
                </c:pt>
                <c:pt idx="48">
                  <c:v>41226.458333333336</c:v>
                </c:pt>
                <c:pt idx="49">
                  <c:v>41248.52777777778</c:v>
                </c:pt>
                <c:pt idx="50">
                  <c:v>41292.586805555555</c:v>
                </c:pt>
                <c:pt idx="51">
                  <c:v>41311.49652777778</c:v>
                </c:pt>
                <c:pt idx="52">
                  <c:v>41346.53125</c:v>
                </c:pt>
                <c:pt idx="53">
                  <c:v>41374.569444444445</c:v>
                </c:pt>
                <c:pt idx="54">
                  <c:v>41397.56597222222</c:v>
                </c:pt>
                <c:pt idx="55">
                  <c:v>41450.53125</c:v>
                </c:pt>
                <c:pt idx="56">
                  <c:v>41474.447916666664</c:v>
                </c:pt>
                <c:pt idx="57">
                  <c:v>41503.30902777778</c:v>
                </c:pt>
                <c:pt idx="58">
                  <c:v>41647.47222222222</c:v>
                </c:pt>
                <c:pt idx="59">
                  <c:v>41691.416666666664</c:v>
                </c:pt>
                <c:pt idx="60">
                  <c:v>41712.493055555555</c:v>
                </c:pt>
                <c:pt idx="61">
                  <c:v>41740.493055555555</c:v>
                </c:pt>
                <c:pt idx="62">
                  <c:v>41773.45138888889</c:v>
                </c:pt>
                <c:pt idx="63">
                  <c:v>41806.46388888889</c:v>
                </c:pt>
                <c:pt idx="64">
                  <c:v>41835.458333333336</c:v>
                </c:pt>
                <c:pt idx="65">
                  <c:v>41992.447916666664</c:v>
                </c:pt>
                <c:pt idx="66">
                  <c:v>42019.46527777778</c:v>
                </c:pt>
                <c:pt idx="67">
                  <c:v>42055.479166666664</c:v>
                </c:pt>
                <c:pt idx="68">
                  <c:v>42080.586805555555</c:v>
                </c:pt>
                <c:pt idx="69">
                  <c:v>42122.430555555555</c:v>
                </c:pt>
                <c:pt idx="70">
                  <c:v>42146.51388888889</c:v>
                </c:pt>
                <c:pt idx="71">
                  <c:v>42179.444444444445</c:v>
                </c:pt>
                <c:pt idx="72">
                  <c:v>42258.430555555555</c:v>
                </c:pt>
                <c:pt idx="73">
                  <c:v>42293.46875</c:v>
                </c:pt>
                <c:pt idx="74">
                  <c:v>42318.541666666664</c:v>
                </c:pt>
                <c:pt idx="75">
                  <c:v>42349.49652777778</c:v>
                </c:pt>
                <c:pt idx="76">
                  <c:v>42389.461805555555</c:v>
                </c:pt>
                <c:pt idx="77">
                  <c:v>42419.461805555555</c:v>
                </c:pt>
                <c:pt idx="78">
                  <c:v>42452.430555555555</c:v>
                </c:pt>
                <c:pt idx="79">
                  <c:v>42478.4375</c:v>
                </c:pt>
                <c:pt idx="80">
                  <c:v>42521.430555555555</c:v>
                </c:pt>
                <c:pt idx="81">
                  <c:v>42548.4375</c:v>
                </c:pt>
                <c:pt idx="82">
                  <c:v>42566.333333333336</c:v>
                </c:pt>
                <c:pt idx="83">
                  <c:v>42613.42361111111</c:v>
                </c:pt>
                <c:pt idx="84">
                  <c:v>42692.430555555555</c:v>
                </c:pt>
                <c:pt idx="85">
                  <c:v>42745.427083333336</c:v>
                </c:pt>
                <c:pt idx="86">
                  <c:v>42776.4375</c:v>
                </c:pt>
                <c:pt idx="87">
                  <c:v>42815.461805555555</c:v>
                </c:pt>
                <c:pt idx="88">
                  <c:v>42852.444444444445</c:v>
                </c:pt>
                <c:pt idx="89">
                  <c:v>42885.4375</c:v>
                </c:pt>
                <c:pt idx="90">
                  <c:v>42908.479166666664</c:v>
                </c:pt>
                <c:pt idx="91">
                  <c:v>42921.48263888889</c:v>
                </c:pt>
                <c:pt idx="92">
                  <c:v>42940.37152777778</c:v>
                </c:pt>
                <c:pt idx="93">
                  <c:v>43025.44097222222</c:v>
                </c:pt>
                <c:pt idx="94">
                  <c:v>43061.44097222222</c:v>
                </c:pt>
                <c:pt idx="95">
                  <c:v>43122.4375</c:v>
                </c:pt>
                <c:pt idx="96">
                  <c:v>43153.506944444445</c:v>
                </c:pt>
                <c:pt idx="97">
                  <c:v>43206.40277777778</c:v>
                </c:pt>
                <c:pt idx="98">
                  <c:v>43346.35763888889</c:v>
                </c:pt>
                <c:pt idx="99">
                  <c:v>43376.46875</c:v>
                </c:pt>
                <c:pt idx="100">
                  <c:v>43434.48611111111</c:v>
                </c:pt>
                <c:pt idx="101">
                  <c:v>43452.458333333336</c:v>
                </c:pt>
                <c:pt idx="102">
                  <c:v>43486.4375</c:v>
                </c:pt>
                <c:pt idx="103">
                  <c:v>43509.51736111111</c:v>
                </c:pt>
                <c:pt idx="104">
                  <c:v>43530.51388888889</c:v>
                </c:pt>
                <c:pt idx="105">
                  <c:v>43581</c:v>
                </c:pt>
                <c:pt idx="106">
                  <c:v>43619.444444444445</c:v>
                </c:pt>
                <c:pt idx="107">
                  <c:v>43668.36111111111</c:v>
                </c:pt>
                <c:pt idx="108">
                  <c:v>43738.40277777778</c:v>
                </c:pt>
                <c:pt idx="109">
                  <c:v>43768.385416666664</c:v>
                </c:pt>
                <c:pt idx="110">
                  <c:v>43794.416666666664</c:v>
                </c:pt>
                <c:pt idx="111">
                  <c:v>43816.381944444445</c:v>
                </c:pt>
                <c:pt idx="112">
                  <c:v>43899.45486111111</c:v>
                </c:pt>
                <c:pt idx="113">
                  <c:v>44011.44097222222</c:v>
                </c:pt>
                <c:pt idx="114">
                  <c:v>44110.375</c:v>
                </c:pt>
                <c:pt idx="115">
                  <c:v>44223.40972222222</c:v>
                </c:pt>
                <c:pt idx="116">
                  <c:v>44246.38888888889</c:v>
                </c:pt>
                <c:pt idx="117">
                  <c:v>44277.416666666664</c:v>
                </c:pt>
              </c:strCache>
            </c:strRef>
          </c:xVal>
          <c:yVal>
            <c:numRef>
              <c:f>'PA 2519-7-0012'!$P$3:$P$120</c:f>
              <c:numCache>
                <c:ptCount val="118"/>
                <c:pt idx="0">
                  <c:v>1062.51</c:v>
                </c:pt>
                <c:pt idx="1">
                  <c:v>1062.12</c:v>
                </c:pt>
                <c:pt idx="2">
                  <c:v>1064.45</c:v>
                </c:pt>
                <c:pt idx="3">
                  <c:v>1067.84</c:v>
                </c:pt>
                <c:pt idx="4">
                  <c:v>1068.08</c:v>
                </c:pt>
                <c:pt idx="5">
                  <c:v>1065.09</c:v>
                </c:pt>
                <c:pt idx="6">
                  <c:v>1063.54</c:v>
                </c:pt>
                <c:pt idx="7">
                  <c:v>1063.86</c:v>
                </c:pt>
                <c:pt idx="8">
                  <c:v>1063.59</c:v>
                </c:pt>
                <c:pt idx="9">
                  <c:v>1070.81</c:v>
                </c:pt>
                <c:pt idx="10">
                  <c:v>1067.04</c:v>
                </c:pt>
                <c:pt idx="11">
                  <c:v>1067.12</c:v>
                </c:pt>
                <c:pt idx="12">
                  <c:v>1067.05</c:v>
                </c:pt>
                <c:pt idx="13">
                  <c:v>1067.04</c:v>
                </c:pt>
                <c:pt idx="14">
                  <c:v>1067.24</c:v>
                </c:pt>
                <c:pt idx="15">
                  <c:v>1067.23</c:v>
                </c:pt>
                <c:pt idx="16">
                  <c:v>1066.06</c:v>
                </c:pt>
                <c:pt idx="17">
                  <c:v>1062.2</c:v>
                </c:pt>
                <c:pt idx="18">
                  <c:v>1064.55</c:v>
                </c:pt>
                <c:pt idx="19">
                  <c:v>1059.7</c:v>
                </c:pt>
                <c:pt idx="20">
                  <c:v>1063.91</c:v>
                </c:pt>
                <c:pt idx="21">
                  <c:v>1063.52</c:v>
                </c:pt>
                <c:pt idx="22">
                  <c:v>1063.4</c:v>
                </c:pt>
                <c:pt idx="23">
                  <c:v>1066.51</c:v>
                </c:pt>
                <c:pt idx="24">
                  <c:v>1066.46</c:v>
                </c:pt>
                <c:pt idx="25">
                  <c:v>1066.36</c:v>
                </c:pt>
                <c:pt idx="26">
                  <c:v>1067.06</c:v>
                </c:pt>
                <c:pt idx="27">
                  <c:v>1065.93</c:v>
                </c:pt>
                <c:pt idx="28">
                  <c:v>1065.45</c:v>
                </c:pt>
                <c:pt idx="29">
                  <c:v>1064.41</c:v>
                </c:pt>
                <c:pt idx="30">
                  <c:v>1064.27</c:v>
                </c:pt>
                <c:pt idx="31">
                  <c:v>1064.14</c:v>
                </c:pt>
                <c:pt idx="32">
                  <c:v>1063.94</c:v>
                </c:pt>
                <c:pt idx="33">
                  <c:v>1064.57</c:v>
                </c:pt>
                <c:pt idx="34">
                  <c:v>1062.75</c:v>
                </c:pt>
                <c:pt idx="35">
                  <c:v>1064.57</c:v>
                </c:pt>
                <c:pt idx="36">
                  <c:v>1062.12</c:v>
                </c:pt>
                <c:pt idx="37">
                  <c:v>1061.78</c:v>
                </c:pt>
                <c:pt idx="38">
                  <c:v>1063.75</c:v>
                </c:pt>
                <c:pt idx="39">
                  <c:v>1063.83</c:v>
                </c:pt>
                <c:pt idx="40">
                  <c:v>1063.77</c:v>
                </c:pt>
                <c:pt idx="41">
                  <c:v>1064.1</c:v>
                </c:pt>
                <c:pt idx="42">
                  <c:v>1062.68</c:v>
                </c:pt>
                <c:pt idx="43">
                  <c:v>1061.96</c:v>
                </c:pt>
                <c:pt idx="44">
                  <c:v>1061.35</c:v>
                </c:pt>
                <c:pt idx="45">
                  <c:v>1061</c:v>
                </c:pt>
                <c:pt idx="46">
                  <c:v>1060.43</c:v>
                </c:pt>
                <c:pt idx="47">
                  <c:v>1063.29</c:v>
                </c:pt>
                <c:pt idx="48">
                  <c:v>1063.4</c:v>
                </c:pt>
                <c:pt idx="49">
                  <c:v>1063.06</c:v>
                </c:pt>
                <c:pt idx="50">
                  <c:v>1062.57</c:v>
                </c:pt>
                <c:pt idx="51">
                  <c:v>1061.96</c:v>
                </c:pt>
                <c:pt idx="52">
                  <c:v>1063.95</c:v>
                </c:pt>
                <c:pt idx="53">
                  <c:v>1064.06</c:v>
                </c:pt>
                <c:pt idx="54">
                  <c:v>1067.33</c:v>
                </c:pt>
                <c:pt idx="55">
                  <c:v>1063.82</c:v>
                </c:pt>
                <c:pt idx="56">
                  <c:v>1064.17</c:v>
                </c:pt>
                <c:pt idx="57">
                  <c:v>1063.34</c:v>
                </c:pt>
                <c:pt idx="58">
                  <c:v>1064.42</c:v>
                </c:pt>
                <c:pt idx="59">
                  <c:v>1064.68</c:v>
                </c:pt>
                <c:pt idx="60">
                  <c:v>1064.72</c:v>
                </c:pt>
                <c:pt idx="61">
                  <c:v>1064.39</c:v>
                </c:pt>
                <c:pt idx="62">
                  <c:v>1063.2</c:v>
                </c:pt>
                <c:pt idx="63">
                  <c:v>1063.84</c:v>
                </c:pt>
                <c:pt idx="64">
                  <c:v>1064.17</c:v>
                </c:pt>
                <c:pt idx="65">
                  <c:v>1064.33</c:v>
                </c:pt>
                <c:pt idx="66">
                  <c:v>1064.12</c:v>
                </c:pt>
                <c:pt idx="67">
                  <c:v>1064.08</c:v>
                </c:pt>
                <c:pt idx="68">
                  <c:v>1063.93</c:v>
                </c:pt>
                <c:pt idx="69">
                  <c:v>1064.13</c:v>
                </c:pt>
                <c:pt idx="70">
                  <c:v>1062.98</c:v>
                </c:pt>
                <c:pt idx="71">
                  <c:v>1062.9</c:v>
                </c:pt>
                <c:pt idx="72">
                  <c:v>1061.39</c:v>
                </c:pt>
                <c:pt idx="73">
                  <c:v>1060.3</c:v>
                </c:pt>
                <c:pt idx="74">
                  <c:v>1060.63</c:v>
                </c:pt>
                <c:pt idx="75">
                  <c:v>1059.66</c:v>
                </c:pt>
                <c:pt idx="76">
                  <c:v>1062.98</c:v>
                </c:pt>
                <c:pt idx="77">
                  <c:v>1063.03</c:v>
                </c:pt>
                <c:pt idx="78">
                  <c:v>1063.84</c:v>
                </c:pt>
                <c:pt idx="79">
                  <c:v>1063.67</c:v>
                </c:pt>
                <c:pt idx="80">
                  <c:v>1062.58</c:v>
                </c:pt>
                <c:pt idx="81">
                  <c:v>1062.59</c:v>
                </c:pt>
                <c:pt idx="82">
                  <c:v>1060.54</c:v>
                </c:pt>
                <c:pt idx="83">
                  <c:v>1059.51</c:v>
                </c:pt>
                <c:pt idx="84">
                  <c:v>1058.18</c:v>
                </c:pt>
                <c:pt idx="85">
                  <c:v>1058.53</c:v>
                </c:pt>
                <c:pt idx="86">
                  <c:v>1058.85</c:v>
                </c:pt>
                <c:pt idx="87">
                  <c:v>1059.36</c:v>
                </c:pt>
                <c:pt idx="88">
                  <c:v>1060.13</c:v>
                </c:pt>
                <c:pt idx="89">
                  <c:v>1060.34</c:v>
                </c:pt>
                <c:pt idx="90">
                  <c:v>1063.04</c:v>
                </c:pt>
                <c:pt idx="91">
                  <c:v>1059.26</c:v>
                </c:pt>
                <c:pt idx="92">
                  <c:v>1060.34</c:v>
                </c:pt>
                <c:pt idx="93">
                  <c:v>1056.41</c:v>
                </c:pt>
                <c:pt idx="94">
                  <c:v>1056.29</c:v>
                </c:pt>
                <c:pt idx="95">
                  <c:v>1056.08</c:v>
                </c:pt>
                <c:pt idx="96">
                  <c:v>1055.57</c:v>
                </c:pt>
                <c:pt idx="97">
                  <c:v>1067.6</c:v>
                </c:pt>
                <c:pt idx="98">
                  <c:v>1063.18</c:v>
                </c:pt>
                <c:pt idx="99">
                  <c:v>1062.54</c:v>
                </c:pt>
                <c:pt idx="100">
                  <c:v>1064.6</c:v>
                </c:pt>
                <c:pt idx="101">
                  <c:v>1064.45</c:v>
                </c:pt>
                <c:pt idx="102">
                  <c:v>1064.25</c:v>
                </c:pt>
                <c:pt idx="103">
                  <c:v>1064.16</c:v>
                </c:pt>
                <c:pt idx="104">
                  <c:v>1064.08</c:v>
                </c:pt>
                <c:pt idx="105">
                  <c:v>1077.32</c:v>
                </c:pt>
                <c:pt idx="106">
                  <c:v>1063.79</c:v>
                </c:pt>
                <c:pt idx="107">
                  <c:v>1061.77</c:v>
                </c:pt>
                <c:pt idx="108">
                  <c:v>1060.93</c:v>
                </c:pt>
                <c:pt idx="109">
                  <c:v>1060.93</c:v>
                </c:pt>
                <c:pt idx="110">
                  <c:v>1061.21</c:v>
                </c:pt>
                <c:pt idx="111">
                  <c:v>1060.7</c:v>
                </c:pt>
                <c:pt idx="112">
                  <c:v>1064.77</c:v>
                </c:pt>
                <c:pt idx="113">
                  <c:v>1064.2</c:v>
                </c:pt>
                <c:pt idx="114">
                  <c:v>1062.47</c:v>
                </c:pt>
                <c:pt idx="115">
                  <c:v>1062.73</c:v>
                </c:pt>
                <c:pt idx="116">
                  <c:v>1065.02</c:v>
                </c:pt>
                <c:pt idx="117">
                  <c:v>1064.53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2519-7-0012'!$A$3:$A$120</c:f>
              <c:strCache>
                <c:ptCount val="118"/>
                <c:pt idx="0">
                  <c:v>39511.70138888889</c:v>
                </c:pt>
                <c:pt idx="1">
                  <c:v>39540.680555555555</c:v>
                </c:pt>
                <c:pt idx="2">
                  <c:v>39574.708333333336</c:v>
                </c:pt>
                <c:pt idx="3">
                  <c:v>39595.854166666664</c:v>
                </c:pt>
                <c:pt idx="4">
                  <c:v>39602.74652777778</c:v>
                </c:pt>
                <c:pt idx="5">
                  <c:v>39637.708333333336</c:v>
                </c:pt>
                <c:pt idx="6">
                  <c:v>39664.80902777778</c:v>
                </c:pt>
                <c:pt idx="7">
                  <c:v>39693.708333333336</c:v>
                </c:pt>
                <c:pt idx="8">
                  <c:v>39728.70138888889</c:v>
                </c:pt>
                <c:pt idx="9">
                  <c:v>39756.697916666664</c:v>
                </c:pt>
                <c:pt idx="10">
                  <c:v>39784.666666666664</c:v>
                </c:pt>
                <c:pt idx="11">
                  <c:v>39826.645833333336</c:v>
                </c:pt>
                <c:pt idx="12">
                  <c:v>39854.67013888889</c:v>
                </c:pt>
                <c:pt idx="13">
                  <c:v>39882.677083333336</c:v>
                </c:pt>
                <c:pt idx="14">
                  <c:v>39917.694444444445</c:v>
                </c:pt>
                <c:pt idx="15">
                  <c:v>39938.586805555555</c:v>
                </c:pt>
                <c:pt idx="16">
                  <c:v>39974.71527777778</c:v>
                </c:pt>
                <c:pt idx="17">
                  <c:v>40000.78125</c:v>
                </c:pt>
                <c:pt idx="18">
                  <c:v>40028.770833333336</c:v>
                </c:pt>
                <c:pt idx="19">
                  <c:v>40057.78125</c:v>
                </c:pt>
                <c:pt idx="20">
                  <c:v>40105.76736111111</c:v>
                </c:pt>
                <c:pt idx="21">
                  <c:v>40134.6875</c:v>
                </c:pt>
                <c:pt idx="22">
                  <c:v>40157.65625</c:v>
                </c:pt>
                <c:pt idx="23">
                  <c:v>40227.458333333336</c:v>
                </c:pt>
                <c:pt idx="24">
                  <c:v>40260.375</c:v>
                </c:pt>
                <c:pt idx="25">
                  <c:v>40282.375</c:v>
                </c:pt>
                <c:pt idx="26">
                  <c:v>40309.45138888889</c:v>
                </c:pt>
                <c:pt idx="27">
                  <c:v>40338.64236111111</c:v>
                </c:pt>
                <c:pt idx="28">
                  <c:v>40368.59027777778</c:v>
                </c:pt>
                <c:pt idx="29">
                  <c:v>40400.725694444445</c:v>
                </c:pt>
                <c:pt idx="30">
                  <c:v>40428.67013888889</c:v>
                </c:pt>
                <c:pt idx="31">
                  <c:v>40458.73263888889</c:v>
                </c:pt>
                <c:pt idx="32">
                  <c:v>40498.33888888889</c:v>
                </c:pt>
                <c:pt idx="33">
                  <c:v>40715.614583333336</c:v>
                </c:pt>
                <c:pt idx="34">
                  <c:v>40750.375</c:v>
                </c:pt>
                <c:pt idx="35">
                  <c:v>40814.59375</c:v>
                </c:pt>
                <c:pt idx="36">
                  <c:v>40843.604166666664</c:v>
                </c:pt>
                <c:pt idx="37">
                  <c:v>40871.625</c:v>
                </c:pt>
                <c:pt idx="38">
                  <c:v>40926.461805555555</c:v>
                </c:pt>
                <c:pt idx="39">
                  <c:v>40966.5625</c:v>
                </c:pt>
                <c:pt idx="40">
                  <c:v>40998.475694444445</c:v>
                </c:pt>
                <c:pt idx="41">
                  <c:v>41019.583333333336</c:v>
                </c:pt>
                <c:pt idx="42">
                  <c:v>41056.510416666664</c:v>
                </c:pt>
                <c:pt idx="43">
                  <c:v>41079.475694444445</c:v>
                </c:pt>
                <c:pt idx="44">
                  <c:v>41107.52777777778</c:v>
                </c:pt>
                <c:pt idx="45">
                  <c:v>41144.5625</c:v>
                </c:pt>
                <c:pt idx="46">
                  <c:v>41173.48263888889</c:v>
                </c:pt>
                <c:pt idx="47">
                  <c:v>41205.43402777778</c:v>
                </c:pt>
                <c:pt idx="48">
                  <c:v>41226.458333333336</c:v>
                </c:pt>
                <c:pt idx="49">
                  <c:v>41248.52777777778</c:v>
                </c:pt>
                <c:pt idx="50">
                  <c:v>41292.586805555555</c:v>
                </c:pt>
                <c:pt idx="51">
                  <c:v>41311.49652777778</c:v>
                </c:pt>
                <c:pt idx="52">
                  <c:v>41346.53125</c:v>
                </c:pt>
                <c:pt idx="53">
                  <c:v>41374.569444444445</c:v>
                </c:pt>
                <c:pt idx="54">
                  <c:v>41397.56597222222</c:v>
                </c:pt>
                <c:pt idx="55">
                  <c:v>41450.53125</c:v>
                </c:pt>
                <c:pt idx="56">
                  <c:v>41474.447916666664</c:v>
                </c:pt>
                <c:pt idx="57">
                  <c:v>41503.30902777778</c:v>
                </c:pt>
                <c:pt idx="58">
                  <c:v>41647.47222222222</c:v>
                </c:pt>
                <c:pt idx="59">
                  <c:v>41691.416666666664</c:v>
                </c:pt>
                <c:pt idx="60">
                  <c:v>41712.493055555555</c:v>
                </c:pt>
                <c:pt idx="61">
                  <c:v>41740.493055555555</c:v>
                </c:pt>
                <c:pt idx="62">
                  <c:v>41773.45138888889</c:v>
                </c:pt>
                <c:pt idx="63">
                  <c:v>41806.46388888889</c:v>
                </c:pt>
                <c:pt idx="64">
                  <c:v>41835.458333333336</c:v>
                </c:pt>
                <c:pt idx="65">
                  <c:v>41992.447916666664</c:v>
                </c:pt>
                <c:pt idx="66">
                  <c:v>42019.46527777778</c:v>
                </c:pt>
                <c:pt idx="67">
                  <c:v>42055.479166666664</c:v>
                </c:pt>
                <c:pt idx="68">
                  <c:v>42080.586805555555</c:v>
                </c:pt>
                <c:pt idx="69">
                  <c:v>42122.430555555555</c:v>
                </c:pt>
                <c:pt idx="70">
                  <c:v>42146.51388888889</c:v>
                </c:pt>
                <c:pt idx="71">
                  <c:v>42179.444444444445</c:v>
                </c:pt>
                <c:pt idx="72">
                  <c:v>42258.430555555555</c:v>
                </c:pt>
                <c:pt idx="73">
                  <c:v>42293.46875</c:v>
                </c:pt>
                <c:pt idx="74">
                  <c:v>42318.541666666664</c:v>
                </c:pt>
                <c:pt idx="75">
                  <c:v>42349.49652777778</c:v>
                </c:pt>
                <c:pt idx="76">
                  <c:v>42389.461805555555</c:v>
                </c:pt>
                <c:pt idx="77">
                  <c:v>42419.461805555555</c:v>
                </c:pt>
                <c:pt idx="78">
                  <c:v>42452.430555555555</c:v>
                </c:pt>
                <c:pt idx="79">
                  <c:v>42478.4375</c:v>
                </c:pt>
                <c:pt idx="80">
                  <c:v>42521.430555555555</c:v>
                </c:pt>
                <c:pt idx="81">
                  <c:v>42548.4375</c:v>
                </c:pt>
                <c:pt idx="82">
                  <c:v>42566.333333333336</c:v>
                </c:pt>
                <c:pt idx="83">
                  <c:v>42613.42361111111</c:v>
                </c:pt>
                <c:pt idx="84">
                  <c:v>42692.430555555555</c:v>
                </c:pt>
                <c:pt idx="85">
                  <c:v>42745.427083333336</c:v>
                </c:pt>
                <c:pt idx="86">
                  <c:v>42776.4375</c:v>
                </c:pt>
                <c:pt idx="87">
                  <c:v>42815.461805555555</c:v>
                </c:pt>
                <c:pt idx="88">
                  <c:v>42852.444444444445</c:v>
                </c:pt>
                <c:pt idx="89">
                  <c:v>42885.4375</c:v>
                </c:pt>
                <c:pt idx="90">
                  <c:v>42908.479166666664</c:v>
                </c:pt>
                <c:pt idx="91">
                  <c:v>42921.48263888889</c:v>
                </c:pt>
                <c:pt idx="92">
                  <c:v>42940.37152777778</c:v>
                </c:pt>
                <c:pt idx="93">
                  <c:v>43025.44097222222</c:v>
                </c:pt>
                <c:pt idx="94">
                  <c:v>43061.44097222222</c:v>
                </c:pt>
                <c:pt idx="95">
                  <c:v>43122.4375</c:v>
                </c:pt>
                <c:pt idx="96">
                  <c:v>43153.506944444445</c:v>
                </c:pt>
                <c:pt idx="97">
                  <c:v>43206.40277777778</c:v>
                </c:pt>
                <c:pt idx="98">
                  <c:v>43346.35763888889</c:v>
                </c:pt>
                <c:pt idx="99">
                  <c:v>43376.46875</c:v>
                </c:pt>
                <c:pt idx="100">
                  <c:v>43434.48611111111</c:v>
                </c:pt>
                <c:pt idx="101">
                  <c:v>43452.458333333336</c:v>
                </c:pt>
                <c:pt idx="102">
                  <c:v>43486.4375</c:v>
                </c:pt>
                <c:pt idx="103">
                  <c:v>43509.51736111111</c:v>
                </c:pt>
                <c:pt idx="104">
                  <c:v>43530.51388888889</c:v>
                </c:pt>
                <c:pt idx="105">
                  <c:v>43581</c:v>
                </c:pt>
                <c:pt idx="106">
                  <c:v>43619.444444444445</c:v>
                </c:pt>
                <c:pt idx="107">
                  <c:v>43668.36111111111</c:v>
                </c:pt>
                <c:pt idx="108">
                  <c:v>43738.40277777778</c:v>
                </c:pt>
                <c:pt idx="109">
                  <c:v>43768.385416666664</c:v>
                </c:pt>
                <c:pt idx="110">
                  <c:v>43794.416666666664</c:v>
                </c:pt>
                <c:pt idx="111">
                  <c:v>43816.381944444445</c:v>
                </c:pt>
                <c:pt idx="112">
                  <c:v>43899.45486111111</c:v>
                </c:pt>
                <c:pt idx="113">
                  <c:v>44011.44097222222</c:v>
                </c:pt>
                <c:pt idx="114">
                  <c:v>44110.375</c:v>
                </c:pt>
                <c:pt idx="115">
                  <c:v>44223.40972222222</c:v>
                </c:pt>
                <c:pt idx="116">
                  <c:v>44246.38888888889</c:v>
                </c:pt>
                <c:pt idx="117">
                  <c:v>44277.416666666664</c:v>
                </c:pt>
              </c:strCache>
            </c:strRef>
          </c:xVal>
          <c:yVal>
            <c:numRef>
              <c:f>'PA 2519-7-0012'!$O$3:$O$120</c:f>
              <c:numCache>
                <c:ptCount val="1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2519-7-0012'!$A$3:$A$120</c:f>
              <c:strCache>
                <c:ptCount val="118"/>
                <c:pt idx="0">
                  <c:v>39511.70138888889</c:v>
                </c:pt>
                <c:pt idx="1">
                  <c:v>39540.680555555555</c:v>
                </c:pt>
                <c:pt idx="2">
                  <c:v>39574.708333333336</c:v>
                </c:pt>
                <c:pt idx="3">
                  <c:v>39595.854166666664</c:v>
                </c:pt>
                <c:pt idx="4">
                  <c:v>39602.74652777778</c:v>
                </c:pt>
                <c:pt idx="5">
                  <c:v>39637.708333333336</c:v>
                </c:pt>
                <c:pt idx="6">
                  <c:v>39664.80902777778</c:v>
                </c:pt>
                <c:pt idx="7">
                  <c:v>39693.708333333336</c:v>
                </c:pt>
                <c:pt idx="8">
                  <c:v>39728.70138888889</c:v>
                </c:pt>
                <c:pt idx="9">
                  <c:v>39756.697916666664</c:v>
                </c:pt>
                <c:pt idx="10">
                  <c:v>39784.666666666664</c:v>
                </c:pt>
                <c:pt idx="11">
                  <c:v>39826.645833333336</c:v>
                </c:pt>
                <c:pt idx="12">
                  <c:v>39854.67013888889</c:v>
                </c:pt>
                <c:pt idx="13">
                  <c:v>39882.677083333336</c:v>
                </c:pt>
                <c:pt idx="14">
                  <c:v>39917.694444444445</c:v>
                </c:pt>
                <c:pt idx="15">
                  <c:v>39938.586805555555</c:v>
                </c:pt>
                <c:pt idx="16">
                  <c:v>39974.71527777778</c:v>
                </c:pt>
                <c:pt idx="17">
                  <c:v>40000.78125</c:v>
                </c:pt>
                <c:pt idx="18">
                  <c:v>40028.770833333336</c:v>
                </c:pt>
                <c:pt idx="19">
                  <c:v>40057.78125</c:v>
                </c:pt>
                <c:pt idx="20">
                  <c:v>40105.76736111111</c:v>
                </c:pt>
                <c:pt idx="21">
                  <c:v>40134.6875</c:v>
                </c:pt>
                <c:pt idx="22">
                  <c:v>40157.65625</c:v>
                </c:pt>
                <c:pt idx="23">
                  <c:v>40227.458333333336</c:v>
                </c:pt>
                <c:pt idx="24">
                  <c:v>40260.375</c:v>
                </c:pt>
                <c:pt idx="25">
                  <c:v>40282.375</c:v>
                </c:pt>
                <c:pt idx="26">
                  <c:v>40309.45138888889</c:v>
                </c:pt>
                <c:pt idx="27">
                  <c:v>40338.64236111111</c:v>
                </c:pt>
                <c:pt idx="28">
                  <c:v>40368.59027777778</c:v>
                </c:pt>
                <c:pt idx="29">
                  <c:v>40400.725694444445</c:v>
                </c:pt>
                <c:pt idx="30">
                  <c:v>40428.67013888889</c:v>
                </c:pt>
                <c:pt idx="31">
                  <c:v>40458.73263888889</c:v>
                </c:pt>
                <c:pt idx="32">
                  <c:v>40498.33888888889</c:v>
                </c:pt>
                <c:pt idx="33">
                  <c:v>40715.614583333336</c:v>
                </c:pt>
                <c:pt idx="34">
                  <c:v>40750.375</c:v>
                </c:pt>
                <c:pt idx="35">
                  <c:v>40814.59375</c:v>
                </c:pt>
                <c:pt idx="36">
                  <c:v>40843.604166666664</c:v>
                </c:pt>
                <c:pt idx="37">
                  <c:v>40871.625</c:v>
                </c:pt>
                <c:pt idx="38">
                  <c:v>40926.461805555555</c:v>
                </c:pt>
                <c:pt idx="39">
                  <c:v>40966.5625</c:v>
                </c:pt>
                <c:pt idx="40">
                  <c:v>40998.475694444445</c:v>
                </c:pt>
                <c:pt idx="41">
                  <c:v>41019.583333333336</c:v>
                </c:pt>
                <c:pt idx="42">
                  <c:v>41056.510416666664</c:v>
                </c:pt>
                <c:pt idx="43">
                  <c:v>41079.475694444445</c:v>
                </c:pt>
                <c:pt idx="44">
                  <c:v>41107.52777777778</c:v>
                </c:pt>
                <c:pt idx="45">
                  <c:v>41144.5625</c:v>
                </c:pt>
                <c:pt idx="46">
                  <c:v>41173.48263888889</c:v>
                </c:pt>
                <c:pt idx="47">
                  <c:v>41205.43402777778</c:v>
                </c:pt>
                <c:pt idx="48">
                  <c:v>41226.458333333336</c:v>
                </c:pt>
                <c:pt idx="49">
                  <c:v>41248.52777777778</c:v>
                </c:pt>
                <c:pt idx="50">
                  <c:v>41292.586805555555</c:v>
                </c:pt>
                <c:pt idx="51">
                  <c:v>41311.49652777778</c:v>
                </c:pt>
                <c:pt idx="52">
                  <c:v>41346.53125</c:v>
                </c:pt>
                <c:pt idx="53">
                  <c:v>41374.569444444445</c:v>
                </c:pt>
                <c:pt idx="54">
                  <c:v>41397.56597222222</c:v>
                </c:pt>
                <c:pt idx="55">
                  <c:v>41450.53125</c:v>
                </c:pt>
                <c:pt idx="56">
                  <c:v>41474.447916666664</c:v>
                </c:pt>
                <c:pt idx="57">
                  <c:v>41503.30902777778</c:v>
                </c:pt>
                <c:pt idx="58">
                  <c:v>41647.47222222222</c:v>
                </c:pt>
                <c:pt idx="59">
                  <c:v>41691.416666666664</c:v>
                </c:pt>
                <c:pt idx="60">
                  <c:v>41712.493055555555</c:v>
                </c:pt>
                <c:pt idx="61">
                  <c:v>41740.493055555555</c:v>
                </c:pt>
                <c:pt idx="62">
                  <c:v>41773.45138888889</c:v>
                </c:pt>
                <c:pt idx="63">
                  <c:v>41806.46388888889</c:v>
                </c:pt>
                <c:pt idx="64">
                  <c:v>41835.458333333336</c:v>
                </c:pt>
                <c:pt idx="65">
                  <c:v>41992.447916666664</c:v>
                </c:pt>
                <c:pt idx="66">
                  <c:v>42019.46527777778</c:v>
                </c:pt>
                <c:pt idx="67">
                  <c:v>42055.479166666664</c:v>
                </c:pt>
                <c:pt idx="68">
                  <c:v>42080.586805555555</c:v>
                </c:pt>
                <c:pt idx="69">
                  <c:v>42122.430555555555</c:v>
                </c:pt>
                <c:pt idx="70">
                  <c:v>42146.51388888889</c:v>
                </c:pt>
                <c:pt idx="71">
                  <c:v>42179.444444444445</c:v>
                </c:pt>
                <c:pt idx="72">
                  <c:v>42258.430555555555</c:v>
                </c:pt>
                <c:pt idx="73">
                  <c:v>42293.46875</c:v>
                </c:pt>
                <c:pt idx="74">
                  <c:v>42318.541666666664</c:v>
                </c:pt>
                <c:pt idx="75">
                  <c:v>42349.49652777778</c:v>
                </c:pt>
                <c:pt idx="76">
                  <c:v>42389.461805555555</c:v>
                </c:pt>
                <c:pt idx="77">
                  <c:v>42419.461805555555</c:v>
                </c:pt>
                <c:pt idx="78">
                  <c:v>42452.430555555555</c:v>
                </c:pt>
                <c:pt idx="79">
                  <c:v>42478.4375</c:v>
                </c:pt>
                <c:pt idx="80">
                  <c:v>42521.430555555555</c:v>
                </c:pt>
                <c:pt idx="81">
                  <c:v>42548.4375</c:v>
                </c:pt>
                <c:pt idx="82">
                  <c:v>42566.333333333336</c:v>
                </c:pt>
                <c:pt idx="83">
                  <c:v>42613.42361111111</c:v>
                </c:pt>
                <c:pt idx="84">
                  <c:v>42692.430555555555</c:v>
                </c:pt>
                <c:pt idx="85">
                  <c:v>42745.427083333336</c:v>
                </c:pt>
                <c:pt idx="86">
                  <c:v>42776.4375</c:v>
                </c:pt>
                <c:pt idx="87">
                  <c:v>42815.461805555555</c:v>
                </c:pt>
                <c:pt idx="88">
                  <c:v>42852.444444444445</c:v>
                </c:pt>
                <c:pt idx="89">
                  <c:v>42885.4375</c:v>
                </c:pt>
                <c:pt idx="90">
                  <c:v>42908.479166666664</c:v>
                </c:pt>
                <c:pt idx="91">
                  <c:v>42921.48263888889</c:v>
                </c:pt>
                <c:pt idx="92">
                  <c:v>42940.37152777778</c:v>
                </c:pt>
                <c:pt idx="93">
                  <c:v>43025.44097222222</c:v>
                </c:pt>
                <c:pt idx="94">
                  <c:v>43061.44097222222</c:v>
                </c:pt>
                <c:pt idx="95">
                  <c:v>43122.4375</c:v>
                </c:pt>
                <c:pt idx="96">
                  <c:v>43153.506944444445</c:v>
                </c:pt>
                <c:pt idx="97">
                  <c:v>43206.40277777778</c:v>
                </c:pt>
                <c:pt idx="98">
                  <c:v>43346.35763888889</c:v>
                </c:pt>
                <c:pt idx="99">
                  <c:v>43376.46875</c:v>
                </c:pt>
                <c:pt idx="100">
                  <c:v>43434.48611111111</c:v>
                </c:pt>
                <c:pt idx="101">
                  <c:v>43452.458333333336</c:v>
                </c:pt>
                <c:pt idx="102">
                  <c:v>43486.4375</c:v>
                </c:pt>
                <c:pt idx="103">
                  <c:v>43509.51736111111</c:v>
                </c:pt>
                <c:pt idx="104">
                  <c:v>43530.51388888889</c:v>
                </c:pt>
                <c:pt idx="105">
                  <c:v>43581</c:v>
                </c:pt>
                <c:pt idx="106">
                  <c:v>43619.444444444445</c:v>
                </c:pt>
                <c:pt idx="107">
                  <c:v>43668.36111111111</c:v>
                </c:pt>
                <c:pt idx="108">
                  <c:v>43738.40277777778</c:v>
                </c:pt>
                <c:pt idx="109">
                  <c:v>43768.385416666664</c:v>
                </c:pt>
                <c:pt idx="110">
                  <c:v>43794.416666666664</c:v>
                </c:pt>
                <c:pt idx="111">
                  <c:v>43816.381944444445</c:v>
                </c:pt>
                <c:pt idx="112">
                  <c:v>43899.45486111111</c:v>
                </c:pt>
                <c:pt idx="113">
                  <c:v>44011.44097222222</c:v>
                </c:pt>
                <c:pt idx="114">
                  <c:v>44110.375</c:v>
                </c:pt>
                <c:pt idx="115">
                  <c:v>44223.40972222222</c:v>
                </c:pt>
                <c:pt idx="116">
                  <c:v>44246.38888888889</c:v>
                </c:pt>
                <c:pt idx="117">
                  <c:v>44277.416666666664</c:v>
                </c:pt>
              </c:strCache>
            </c:strRef>
          </c:xVal>
          <c:yVal>
            <c:numRef>
              <c:f>'PA 2519-7-0012'!$R$3:$R$120</c:f>
              <c:numCache>
                <c:ptCount val="1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2519-7-0012'!$A$3:$A$120</c:f>
              <c:strCache>
                <c:ptCount val="118"/>
                <c:pt idx="0">
                  <c:v>39511.70138888889</c:v>
                </c:pt>
                <c:pt idx="1">
                  <c:v>39540.680555555555</c:v>
                </c:pt>
                <c:pt idx="2">
                  <c:v>39574.708333333336</c:v>
                </c:pt>
                <c:pt idx="3">
                  <c:v>39595.854166666664</c:v>
                </c:pt>
                <c:pt idx="4">
                  <c:v>39602.74652777778</c:v>
                </c:pt>
                <c:pt idx="5">
                  <c:v>39637.708333333336</c:v>
                </c:pt>
                <c:pt idx="6">
                  <c:v>39664.80902777778</c:v>
                </c:pt>
                <c:pt idx="7">
                  <c:v>39693.708333333336</c:v>
                </c:pt>
                <c:pt idx="8">
                  <c:v>39728.70138888889</c:v>
                </c:pt>
                <c:pt idx="9">
                  <c:v>39756.697916666664</c:v>
                </c:pt>
                <c:pt idx="10">
                  <c:v>39784.666666666664</c:v>
                </c:pt>
                <c:pt idx="11">
                  <c:v>39826.645833333336</c:v>
                </c:pt>
                <c:pt idx="12">
                  <c:v>39854.67013888889</c:v>
                </c:pt>
                <c:pt idx="13">
                  <c:v>39882.677083333336</c:v>
                </c:pt>
                <c:pt idx="14">
                  <c:v>39917.694444444445</c:v>
                </c:pt>
                <c:pt idx="15">
                  <c:v>39938.586805555555</c:v>
                </c:pt>
                <c:pt idx="16">
                  <c:v>39974.71527777778</c:v>
                </c:pt>
                <c:pt idx="17">
                  <c:v>40000.78125</c:v>
                </c:pt>
                <c:pt idx="18">
                  <c:v>40028.770833333336</c:v>
                </c:pt>
                <c:pt idx="19">
                  <c:v>40057.78125</c:v>
                </c:pt>
                <c:pt idx="20">
                  <c:v>40105.76736111111</c:v>
                </c:pt>
                <c:pt idx="21">
                  <c:v>40134.6875</c:v>
                </c:pt>
                <c:pt idx="22">
                  <c:v>40157.65625</c:v>
                </c:pt>
                <c:pt idx="23">
                  <c:v>40227.458333333336</c:v>
                </c:pt>
                <c:pt idx="24">
                  <c:v>40260.375</c:v>
                </c:pt>
                <c:pt idx="25">
                  <c:v>40282.375</c:v>
                </c:pt>
                <c:pt idx="26">
                  <c:v>40309.45138888889</c:v>
                </c:pt>
                <c:pt idx="27">
                  <c:v>40338.64236111111</c:v>
                </c:pt>
                <c:pt idx="28">
                  <c:v>40368.59027777778</c:v>
                </c:pt>
                <c:pt idx="29">
                  <c:v>40400.725694444445</c:v>
                </c:pt>
                <c:pt idx="30">
                  <c:v>40428.67013888889</c:v>
                </c:pt>
                <c:pt idx="31">
                  <c:v>40458.73263888889</c:v>
                </c:pt>
                <c:pt idx="32">
                  <c:v>40498.33888888889</c:v>
                </c:pt>
                <c:pt idx="33">
                  <c:v>40715.614583333336</c:v>
                </c:pt>
                <c:pt idx="34">
                  <c:v>40750.375</c:v>
                </c:pt>
                <c:pt idx="35">
                  <c:v>40814.59375</c:v>
                </c:pt>
                <c:pt idx="36">
                  <c:v>40843.604166666664</c:v>
                </c:pt>
                <c:pt idx="37">
                  <c:v>40871.625</c:v>
                </c:pt>
                <c:pt idx="38">
                  <c:v>40926.461805555555</c:v>
                </c:pt>
                <c:pt idx="39">
                  <c:v>40966.5625</c:v>
                </c:pt>
                <c:pt idx="40">
                  <c:v>40998.475694444445</c:v>
                </c:pt>
                <c:pt idx="41">
                  <c:v>41019.583333333336</c:v>
                </c:pt>
                <c:pt idx="42">
                  <c:v>41056.510416666664</c:v>
                </c:pt>
                <c:pt idx="43">
                  <c:v>41079.475694444445</c:v>
                </c:pt>
                <c:pt idx="44">
                  <c:v>41107.52777777778</c:v>
                </c:pt>
                <c:pt idx="45">
                  <c:v>41144.5625</c:v>
                </c:pt>
                <c:pt idx="46">
                  <c:v>41173.48263888889</c:v>
                </c:pt>
                <c:pt idx="47">
                  <c:v>41205.43402777778</c:v>
                </c:pt>
                <c:pt idx="48">
                  <c:v>41226.458333333336</c:v>
                </c:pt>
                <c:pt idx="49">
                  <c:v>41248.52777777778</c:v>
                </c:pt>
                <c:pt idx="50">
                  <c:v>41292.586805555555</c:v>
                </c:pt>
                <c:pt idx="51">
                  <c:v>41311.49652777778</c:v>
                </c:pt>
                <c:pt idx="52">
                  <c:v>41346.53125</c:v>
                </c:pt>
                <c:pt idx="53">
                  <c:v>41374.569444444445</c:v>
                </c:pt>
                <c:pt idx="54">
                  <c:v>41397.56597222222</c:v>
                </c:pt>
                <c:pt idx="55">
                  <c:v>41450.53125</c:v>
                </c:pt>
                <c:pt idx="56">
                  <c:v>41474.447916666664</c:v>
                </c:pt>
                <c:pt idx="57">
                  <c:v>41503.30902777778</c:v>
                </c:pt>
                <c:pt idx="58">
                  <c:v>41647.47222222222</c:v>
                </c:pt>
                <c:pt idx="59">
                  <c:v>41691.416666666664</c:v>
                </c:pt>
                <c:pt idx="60">
                  <c:v>41712.493055555555</c:v>
                </c:pt>
                <c:pt idx="61">
                  <c:v>41740.493055555555</c:v>
                </c:pt>
                <c:pt idx="62">
                  <c:v>41773.45138888889</c:v>
                </c:pt>
                <c:pt idx="63">
                  <c:v>41806.46388888889</c:v>
                </c:pt>
                <c:pt idx="64">
                  <c:v>41835.458333333336</c:v>
                </c:pt>
                <c:pt idx="65">
                  <c:v>41992.447916666664</c:v>
                </c:pt>
                <c:pt idx="66">
                  <c:v>42019.46527777778</c:v>
                </c:pt>
                <c:pt idx="67">
                  <c:v>42055.479166666664</c:v>
                </c:pt>
                <c:pt idx="68">
                  <c:v>42080.586805555555</c:v>
                </c:pt>
                <c:pt idx="69">
                  <c:v>42122.430555555555</c:v>
                </c:pt>
                <c:pt idx="70">
                  <c:v>42146.51388888889</c:v>
                </c:pt>
                <c:pt idx="71">
                  <c:v>42179.444444444445</c:v>
                </c:pt>
                <c:pt idx="72">
                  <c:v>42258.430555555555</c:v>
                </c:pt>
                <c:pt idx="73">
                  <c:v>42293.46875</c:v>
                </c:pt>
                <c:pt idx="74">
                  <c:v>42318.541666666664</c:v>
                </c:pt>
                <c:pt idx="75">
                  <c:v>42349.49652777778</c:v>
                </c:pt>
                <c:pt idx="76">
                  <c:v>42389.461805555555</c:v>
                </c:pt>
                <c:pt idx="77">
                  <c:v>42419.461805555555</c:v>
                </c:pt>
                <c:pt idx="78">
                  <c:v>42452.430555555555</c:v>
                </c:pt>
                <c:pt idx="79">
                  <c:v>42478.4375</c:v>
                </c:pt>
                <c:pt idx="80">
                  <c:v>42521.430555555555</c:v>
                </c:pt>
                <c:pt idx="81">
                  <c:v>42548.4375</c:v>
                </c:pt>
                <c:pt idx="82">
                  <c:v>42566.333333333336</c:v>
                </c:pt>
                <c:pt idx="83">
                  <c:v>42613.42361111111</c:v>
                </c:pt>
                <c:pt idx="84">
                  <c:v>42692.430555555555</c:v>
                </c:pt>
                <c:pt idx="85">
                  <c:v>42745.427083333336</c:v>
                </c:pt>
                <c:pt idx="86">
                  <c:v>42776.4375</c:v>
                </c:pt>
                <c:pt idx="87">
                  <c:v>42815.461805555555</c:v>
                </c:pt>
                <c:pt idx="88">
                  <c:v>42852.444444444445</c:v>
                </c:pt>
                <c:pt idx="89">
                  <c:v>42885.4375</c:v>
                </c:pt>
                <c:pt idx="90">
                  <c:v>42908.479166666664</c:v>
                </c:pt>
                <c:pt idx="91">
                  <c:v>42921.48263888889</c:v>
                </c:pt>
                <c:pt idx="92">
                  <c:v>42940.37152777778</c:v>
                </c:pt>
                <c:pt idx="93">
                  <c:v>43025.44097222222</c:v>
                </c:pt>
                <c:pt idx="94">
                  <c:v>43061.44097222222</c:v>
                </c:pt>
                <c:pt idx="95">
                  <c:v>43122.4375</c:v>
                </c:pt>
                <c:pt idx="96">
                  <c:v>43153.506944444445</c:v>
                </c:pt>
                <c:pt idx="97">
                  <c:v>43206.40277777778</c:v>
                </c:pt>
                <c:pt idx="98">
                  <c:v>43346.35763888889</c:v>
                </c:pt>
                <c:pt idx="99">
                  <c:v>43376.46875</c:v>
                </c:pt>
                <c:pt idx="100">
                  <c:v>43434.48611111111</c:v>
                </c:pt>
                <c:pt idx="101">
                  <c:v>43452.458333333336</c:v>
                </c:pt>
                <c:pt idx="102">
                  <c:v>43486.4375</c:v>
                </c:pt>
                <c:pt idx="103">
                  <c:v>43509.51736111111</c:v>
                </c:pt>
                <c:pt idx="104">
                  <c:v>43530.51388888889</c:v>
                </c:pt>
                <c:pt idx="105">
                  <c:v>43581</c:v>
                </c:pt>
                <c:pt idx="106">
                  <c:v>43619.444444444445</c:v>
                </c:pt>
                <c:pt idx="107">
                  <c:v>43668.36111111111</c:v>
                </c:pt>
                <c:pt idx="108">
                  <c:v>43738.40277777778</c:v>
                </c:pt>
                <c:pt idx="109">
                  <c:v>43768.385416666664</c:v>
                </c:pt>
                <c:pt idx="110">
                  <c:v>43794.416666666664</c:v>
                </c:pt>
                <c:pt idx="111">
                  <c:v>43816.381944444445</c:v>
                </c:pt>
                <c:pt idx="112">
                  <c:v>43899.45486111111</c:v>
                </c:pt>
                <c:pt idx="113">
                  <c:v>44011.44097222222</c:v>
                </c:pt>
                <c:pt idx="114">
                  <c:v>44110.375</c:v>
                </c:pt>
                <c:pt idx="115">
                  <c:v>44223.40972222222</c:v>
                </c:pt>
                <c:pt idx="116">
                  <c:v>44246.38888888889</c:v>
                </c:pt>
                <c:pt idx="117">
                  <c:v>44277.416666666664</c:v>
                </c:pt>
              </c:strCache>
            </c:strRef>
          </c:xVal>
          <c:yVal>
            <c:numRef>
              <c:f>'PA 2519-7-0012'!$S$3:$S$120</c:f>
              <c:numCache>
                <c:ptCount val="1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</c:numCache>
            </c:numRef>
          </c:yVal>
          <c:smooth val="0"/>
        </c:ser>
        <c:axId val="16467020"/>
        <c:axId val="13985453"/>
      </c:scatterChart>
      <c:valAx>
        <c:axId val="16467020"/>
        <c:scaling>
          <c:orientation val="minMax"/>
          <c:min val="39356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85453"/>
        <c:crosses val="autoZero"/>
        <c:crossBetween val="midCat"/>
        <c:dispUnits/>
        <c:majorUnit val="365.25"/>
        <c:minorUnit val="365.25"/>
      </c:valAx>
      <c:valAx>
        <c:axId val="13985453"/>
        <c:scaling>
          <c:orientation val="minMax"/>
          <c:min val="10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7020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2519-7-0012 (La Yunta MMA. Polígono 18, Parcela 50. Cruce ctras. Campillo-Canalejas.)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94"/>
          <c:w val="0.924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2519-7-0012'!$Z$3:$Z$14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2519-7-0012'!$AD$3:$AD$14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12</c:v>
                </c:pt>
                <c:pt idx="9">
                  <c:v>11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axId val="58760214"/>
        <c:axId val="59079879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2519-7-0012'!$Z$3:$Z$14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2519-7-0012'!$AA$3:$AA$14</c:f>
              <c:numCache>
                <c:ptCount val="12"/>
                <c:pt idx="0">
                  <c:v>1064.14</c:v>
                </c:pt>
                <c:pt idx="1">
                  <c:v>1070.81</c:v>
                </c:pt>
                <c:pt idx="2">
                  <c:v>1067.04</c:v>
                </c:pt>
                <c:pt idx="3">
                  <c:v>1067.12</c:v>
                </c:pt>
                <c:pt idx="4">
                  <c:v>1067.05</c:v>
                </c:pt>
                <c:pt idx="5">
                  <c:v>1067.04</c:v>
                </c:pt>
                <c:pt idx="6">
                  <c:v>1077.32</c:v>
                </c:pt>
                <c:pt idx="7">
                  <c:v>1067.84</c:v>
                </c:pt>
                <c:pt idx="8">
                  <c:v>1068.08</c:v>
                </c:pt>
                <c:pt idx="9">
                  <c:v>1065.45</c:v>
                </c:pt>
                <c:pt idx="10">
                  <c:v>1064.55</c:v>
                </c:pt>
                <c:pt idx="11">
                  <c:v>1064.57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2519-7-0012'!$Z$3:$Z$14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2519-7-0012'!$AB$3:$AB$14</c:f>
              <c:numCache>
                <c:ptCount val="12"/>
                <c:pt idx="0">
                  <c:v>1056.41</c:v>
                </c:pt>
                <c:pt idx="1">
                  <c:v>1056.29</c:v>
                </c:pt>
                <c:pt idx="2">
                  <c:v>1059.66</c:v>
                </c:pt>
                <c:pt idx="3">
                  <c:v>1056.08</c:v>
                </c:pt>
                <c:pt idx="4">
                  <c:v>1055.57</c:v>
                </c:pt>
                <c:pt idx="5">
                  <c:v>1059.36</c:v>
                </c:pt>
                <c:pt idx="6">
                  <c:v>1060.13</c:v>
                </c:pt>
                <c:pt idx="7">
                  <c:v>1060.34</c:v>
                </c:pt>
                <c:pt idx="8">
                  <c:v>1061.96</c:v>
                </c:pt>
                <c:pt idx="9">
                  <c:v>1059.26</c:v>
                </c:pt>
                <c:pt idx="10">
                  <c:v>1059.51</c:v>
                </c:pt>
                <c:pt idx="11">
                  <c:v>1059.7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2519-7-0012'!$Z$3:$Z$14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2519-7-0012'!$AC$3:$AC$14</c:f>
              <c:numCache>
                <c:ptCount val="12"/>
                <c:pt idx="0">
                  <c:v>1061.9699999999998</c:v>
                </c:pt>
                <c:pt idx="1">
                  <c:v>1062.4360000000001</c:v>
                </c:pt>
                <c:pt idx="2">
                  <c:v>1063.2342857142855</c:v>
                </c:pt>
                <c:pt idx="3">
                  <c:v>1062.655</c:v>
                </c:pt>
                <c:pt idx="4">
                  <c:v>1063.158181818182</c:v>
                </c:pt>
                <c:pt idx="5">
                  <c:v>1064.0800000000002</c:v>
                </c:pt>
                <c:pt idx="6">
                  <c:v>1065.5563636363638</c:v>
                </c:pt>
                <c:pt idx="7">
                  <c:v>1064.569</c:v>
                </c:pt>
                <c:pt idx="8">
                  <c:v>1064.2316666666668</c:v>
                </c:pt>
                <c:pt idx="9">
                  <c:v>1062.4627272727275</c:v>
                </c:pt>
                <c:pt idx="10">
                  <c:v>1062.7250000000001</c:v>
                </c:pt>
                <c:pt idx="11">
                  <c:v>1062.29125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2519-7-0012'!$Z$3:$Z$14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2519-7-0012'!$AE$3:$AE$14</c:f>
              <c:numCache>
                <c:ptCount val="12"/>
                <c:pt idx="0">
                  <c:v>1060.93</c:v>
                </c:pt>
                <c:pt idx="1">
                  <c:v>1061.21</c:v>
                </c:pt>
                <c:pt idx="2">
                  <c:v>1060.7</c:v>
                </c:pt>
                <c:pt idx="3">
                  <c:v>#N/A</c:v>
                </c:pt>
                <c:pt idx="4">
                  <c:v>#N/A</c:v>
                </c:pt>
                <c:pt idx="5">
                  <c:v>1064.77</c:v>
                </c:pt>
                <c:pt idx="6">
                  <c:v>#N/A</c:v>
                </c:pt>
                <c:pt idx="7">
                  <c:v>#N/A</c:v>
                </c:pt>
                <c:pt idx="8">
                  <c:v>1064.2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61956864"/>
        <c:axId val="20740865"/>
      </c:lineChart>
      <c:catAx>
        <c:axId val="619568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  <c:min val="10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56864"/>
        <c:crossesAt val="1"/>
        <c:crossBetween val="between"/>
        <c:dispUnits/>
        <c:minorUnit val="1"/>
      </c:valAx>
      <c:catAx>
        <c:axId val="58760214"/>
        <c:scaling>
          <c:orientation val="minMax"/>
        </c:scaling>
        <c:axPos val="b"/>
        <c:delete val="1"/>
        <c:majorTickMark val="out"/>
        <c:minorTickMark val="none"/>
        <c:tickLblPos val="none"/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021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2519-7-0012 (La Yunta MMA. Polígono 18, Parcela 50. Cruce ctras. Campillo-Canalejas.)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94"/>
          <c:w val="0.946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2519-7-0012'!$Z$3:$Z$14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2519-7-0012'!$AG$3:$AG$14</c:f>
              <c:numCache>
                <c:ptCount val="12"/>
                <c:pt idx="0">
                  <c:v>0.40647482014390385</c:v>
                </c:pt>
                <c:pt idx="1">
                  <c:v>0.40026033192319593</c:v>
                </c:pt>
                <c:pt idx="2">
                  <c:v>0.145483613109518</c:v>
                </c:pt>
                <c:pt idx="3">
                  <c:v>#N/A</c:v>
                </c:pt>
                <c:pt idx="4">
                  <c:v>#N/A</c:v>
                </c:pt>
                <c:pt idx="5">
                  <c:v>0.6165540540540324</c:v>
                </c:pt>
                <c:pt idx="6">
                  <c:v>#N/A</c:v>
                </c:pt>
                <c:pt idx="7">
                  <c:v>#N/A</c:v>
                </c:pt>
                <c:pt idx="8">
                  <c:v>0.4930300807043103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2519-7-0012'!$Z$3:$Z$14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2519-7-0012'!$AH$3:$AH$14</c:f>
              <c:numCache>
                <c:ptCount val="12"/>
                <c:pt idx="0">
                  <c:v>0.3440944453511832</c:v>
                </c:pt>
                <c:pt idx="1">
                  <c:v>0.3620695283172876</c:v>
                </c:pt>
                <c:pt idx="2">
                  <c:v>0.32932919862902343</c:v>
                </c:pt>
                <c:pt idx="3">
                  <c:v>#N/A</c:v>
                </c:pt>
                <c:pt idx="4">
                  <c:v>#N/A</c:v>
                </c:pt>
                <c:pt idx="5">
                  <c:v>0.5505478163221945</c:v>
                </c:pt>
                <c:pt idx="6">
                  <c:v>#N/A</c:v>
                </c:pt>
                <c:pt idx="7">
                  <c:v>#N/A</c:v>
                </c:pt>
                <c:pt idx="8">
                  <c:v>0.5301344502109339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52450058"/>
        <c:axId val="2288475"/>
      </c:bar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5005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2519-7-0012'!$AI$2:$AI$37</c:f>
              <c:numCache/>
            </c:numRef>
          </c:cat>
          <c:val>
            <c:numRef>
              <c:f>'PA 2519-7-0012'!$AJ$2:$AJ$37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2519-7-0012'!$AI$2:$AI$37</c:f>
              <c:numCache/>
            </c:numRef>
          </c:cat>
          <c:val>
            <c:numRef>
              <c:f>'PA 2519-7-0012'!$AK$2:$AK$37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2519-7-0012'!$AI$2:$AI$37</c:f>
              <c:numCache/>
            </c:numRef>
          </c:cat>
          <c:val>
            <c:numRef>
              <c:f>'PA 2519-7-0012'!$AL$2:$AL$37</c:f>
              <c:numCache/>
            </c:numRef>
          </c:val>
          <c:smooth val="1"/>
        </c:ser>
        <c:marker val="1"/>
        <c:axId val="20596276"/>
        <c:axId val="51148757"/>
      </c:lineChart>
      <c:dateAx>
        <c:axId val="20596276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8757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114875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962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96716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4.0039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83.0039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RIGHT(VLOOKUP("Extrapolado",$E$3:$N$120,10,FALSE),9)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1077.32</v>
      </c>
      <c r="AB2">
        <f>MIN(AB3:AB14)</f>
        <v>1055.57</v>
      </c>
      <c r="AC2">
        <v>1063.358559322034</v>
      </c>
      <c r="AD2">
        <f>SUM(AD3:AD14)</f>
        <v>118</v>
      </c>
      <c r="AJ2" s="2"/>
      <c r="AK2" s="2"/>
      <c r="AL2" s="2"/>
    </row>
    <row r="3" spans="1:38" ht="12.75">
      <c r="A3" s="11">
        <v>39511.70138888889</v>
      </c>
      <c r="B3" s="12">
        <v>1062.51</v>
      </c>
      <c r="C3" s="12">
        <v>1077.82</v>
      </c>
      <c r="D3" s="12" t="s">
        <v>55</v>
      </c>
      <c r="E3" s="12" t="s">
        <v>56</v>
      </c>
      <c r="F3" t="s">
        <v>57</v>
      </c>
      <c r="G3">
        <v>15.31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1062.51</v>
      </c>
      <c r="Q3">
        <f>IF(ISNA(P3),IF(ISNA(R3),IF(ISNA(S3),"",S3),R3),P3)</f>
        <v>1062.51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1064.14</v>
      </c>
      <c r="AB3">
        <v>1056.41</v>
      </c>
      <c r="AC3">
        <v>1061.9699999999998</v>
      </c>
      <c r="AD3">
        <v>10</v>
      </c>
      <c r="AE3">
        <v>1060.93</v>
      </c>
      <c r="AF3">
        <v>1</v>
      </c>
      <c r="AG3">
        <f>IF(AE3&gt;=AC3,0.5*(1+((AE3-AC3)/(AA3-AC3))),(AE3-AB3)/(2*(AC3-AB3)))</f>
        <v>0.40647482014390385</v>
      </c>
      <c r="AH3">
        <f>IF(AE3&gt;=$AC$2,0.5*(1+((AE3-$AC$2)/($AA$2-$AC$2))),(AE3-$AB$2)/(2*($AC$2-$AB$2)))</f>
        <v>0.3440944453511832</v>
      </c>
      <c r="AJ3" s="2"/>
      <c r="AK3" s="2"/>
      <c r="AL3" s="2"/>
    </row>
    <row r="4" spans="1:38" ht="12.75">
      <c r="A4" s="11">
        <v>39540.680555555555</v>
      </c>
      <c r="B4" s="12">
        <v>1062.12</v>
      </c>
      <c r="C4" s="12">
        <v>1077.82</v>
      </c>
      <c r="D4" s="12" t="s">
        <v>55</v>
      </c>
      <c r="E4" s="12" t="s">
        <v>56</v>
      </c>
      <c r="F4" t="s">
        <v>57</v>
      </c>
      <c r="G4">
        <v>15.7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1062.12</v>
      </c>
      <c r="Q4">
        <f aca="true" t="shared" si="2" ref="Q4:Q67">IF(ISNA(P4),IF(ISNA(R4),IF(ISNA(S4),"",S4),R4),P4)</f>
        <v>1062.12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1070.81</v>
      </c>
      <c r="AB4">
        <v>1056.29</v>
      </c>
      <c r="AC4">
        <v>1062.4360000000001</v>
      </c>
      <c r="AD4">
        <v>10</v>
      </c>
      <c r="AE4">
        <v>1061.21</v>
      </c>
      <c r="AF4">
        <v>1</v>
      </c>
      <c r="AG4">
        <f aca="true" t="shared" si="5" ref="AG4:AG14">IF(AE4&gt;=AC4,0.5*(1+((AE4-AC4)/(AA4-AC4))),(AE4-AB4)/(2*(AC4-AB4)))</f>
        <v>0.40026033192319593</v>
      </c>
      <c r="AH4">
        <f aca="true" t="shared" si="6" ref="AH4:AH14">IF(AE4&gt;=$AC$2,0.5*(1+((AE4-$AC$2)/($AA$2-$AC$2))),(AE4-$AB$2)/(2*($AC$2-$AB$2)))</f>
        <v>0.3620695283172876</v>
      </c>
      <c r="AJ4" s="2"/>
      <c r="AK4" s="2"/>
      <c r="AL4" s="2"/>
    </row>
    <row r="5" spans="1:38" ht="12.75">
      <c r="A5" s="11">
        <v>39574.708333333336</v>
      </c>
      <c r="B5" s="12">
        <v>1064.45</v>
      </c>
      <c r="C5" s="12">
        <v>1077.82</v>
      </c>
      <c r="D5" s="12" t="s">
        <v>55</v>
      </c>
      <c r="E5" s="12" t="s">
        <v>56</v>
      </c>
      <c r="F5" t="s">
        <v>57</v>
      </c>
      <c r="G5">
        <v>13.37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1064.45</v>
      </c>
      <c r="Q5">
        <f t="shared" si="2"/>
        <v>1064.45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1067.04</v>
      </c>
      <c r="AB5">
        <v>1059.66</v>
      </c>
      <c r="AC5">
        <v>1063.2342857142855</v>
      </c>
      <c r="AD5">
        <v>7</v>
      </c>
      <c r="AE5">
        <v>1060.7</v>
      </c>
      <c r="AF5">
        <v>1</v>
      </c>
      <c r="AG5">
        <f t="shared" si="5"/>
        <v>0.145483613109518</v>
      </c>
      <c r="AH5">
        <f t="shared" si="6"/>
        <v>0.32932919862902343</v>
      </c>
      <c r="AJ5" s="2"/>
      <c r="AK5" s="2"/>
      <c r="AL5" s="2"/>
    </row>
    <row r="6" spans="1:38" ht="12.75">
      <c r="A6" s="11">
        <v>39595.854166666664</v>
      </c>
      <c r="B6" s="12">
        <v>1067.84</v>
      </c>
      <c r="C6" s="12">
        <v>1077.82</v>
      </c>
      <c r="D6" s="12" t="s">
        <v>55</v>
      </c>
      <c r="E6" s="12" t="s">
        <v>56</v>
      </c>
      <c r="F6" t="s">
        <v>57</v>
      </c>
      <c r="G6">
        <v>9.98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1067.84</v>
      </c>
      <c r="Q6">
        <f t="shared" si="2"/>
        <v>1067.84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1067.12</v>
      </c>
      <c r="AB6">
        <v>1056.08</v>
      </c>
      <c r="AC6">
        <v>1062.655</v>
      </c>
      <c r="AD6">
        <v>10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39602.74652777778</v>
      </c>
      <c r="B7" s="12">
        <v>1068.08</v>
      </c>
      <c r="C7" s="12">
        <v>1077.82</v>
      </c>
      <c r="D7" s="12" t="s">
        <v>55</v>
      </c>
      <c r="E7" s="12" t="s">
        <v>56</v>
      </c>
      <c r="F7" t="s">
        <v>57</v>
      </c>
      <c r="G7">
        <v>9.74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1068.08</v>
      </c>
      <c r="Q7">
        <f t="shared" si="2"/>
        <v>1068.08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1067.05</v>
      </c>
      <c r="AB7">
        <v>1055.57</v>
      </c>
      <c r="AC7">
        <v>1063.158181818182</v>
      </c>
      <c r="AD7">
        <v>11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39637.708333333336</v>
      </c>
      <c r="B8" s="12">
        <v>1065.09</v>
      </c>
      <c r="C8" s="12">
        <v>1077.82</v>
      </c>
      <c r="D8" s="12" t="s">
        <v>55</v>
      </c>
      <c r="E8" s="12" t="s">
        <v>56</v>
      </c>
      <c r="F8" t="s">
        <v>57</v>
      </c>
      <c r="G8">
        <v>12.73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1065.09</v>
      </c>
      <c r="Q8">
        <f t="shared" si="2"/>
        <v>1065.09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1067.04</v>
      </c>
      <c r="AB8">
        <v>1059.36</v>
      </c>
      <c r="AC8">
        <v>1064.0800000000002</v>
      </c>
      <c r="AD8">
        <v>12</v>
      </c>
      <c r="AE8">
        <v>1064.77</v>
      </c>
      <c r="AF8">
        <v>1</v>
      </c>
      <c r="AG8">
        <f t="shared" si="5"/>
        <v>0.6165540540540324</v>
      </c>
      <c r="AH8">
        <f t="shared" si="6"/>
        <v>0.5505478163221945</v>
      </c>
      <c r="AJ8" s="2"/>
      <c r="AK8" s="2"/>
      <c r="AL8" s="2"/>
    </row>
    <row r="9" spans="1:38" ht="12.75">
      <c r="A9" s="11">
        <v>39664.80902777778</v>
      </c>
      <c r="B9" s="12">
        <v>1063.54</v>
      </c>
      <c r="C9" s="12">
        <v>1077.82</v>
      </c>
      <c r="D9" s="12" t="s">
        <v>55</v>
      </c>
      <c r="E9" s="12" t="s">
        <v>56</v>
      </c>
      <c r="F9" t="s">
        <v>57</v>
      </c>
      <c r="G9">
        <v>14.28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1063.54</v>
      </c>
      <c r="Q9">
        <f t="shared" si="2"/>
        <v>1063.54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1077.32</v>
      </c>
      <c r="AB9">
        <v>1060.13</v>
      </c>
      <c r="AC9">
        <v>1065.5563636363638</v>
      </c>
      <c r="AD9">
        <v>11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39693.708333333336</v>
      </c>
      <c r="B10" s="12">
        <v>1063.86</v>
      </c>
      <c r="C10" s="12">
        <v>1077.82</v>
      </c>
      <c r="D10" s="12" t="s">
        <v>55</v>
      </c>
      <c r="E10" s="12" t="s">
        <v>56</v>
      </c>
      <c r="F10" t="s">
        <v>57</v>
      </c>
      <c r="G10">
        <v>13.96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1063.86</v>
      </c>
      <c r="Q10">
        <f t="shared" si="2"/>
        <v>1063.86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1067.84</v>
      </c>
      <c r="AB10">
        <v>1060.34</v>
      </c>
      <c r="AC10">
        <v>1064.569</v>
      </c>
      <c r="AD10">
        <v>10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39728.70138888889</v>
      </c>
      <c r="B11" s="12">
        <v>1063.59</v>
      </c>
      <c r="C11" s="12">
        <v>1077.82</v>
      </c>
      <c r="D11" s="12" t="s">
        <v>55</v>
      </c>
      <c r="E11" s="12" t="s">
        <v>56</v>
      </c>
      <c r="F11" t="s">
        <v>57</v>
      </c>
      <c r="G11">
        <v>14.23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1063.59</v>
      </c>
      <c r="Q11">
        <f t="shared" si="2"/>
        <v>1063.59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1068.08</v>
      </c>
      <c r="AB11">
        <v>1061.96</v>
      </c>
      <c r="AC11">
        <v>1064.2316666666668</v>
      </c>
      <c r="AD11">
        <v>12</v>
      </c>
      <c r="AE11">
        <v>1064.2</v>
      </c>
      <c r="AF11">
        <v>1</v>
      </c>
      <c r="AG11">
        <f t="shared" si="5"/>
        <v>0.4930300807043103</v>
      </c>
      <c r="AH11">
        <f t="shared" si="6"/>
        <v>0.5301344502109339</v>
      </c>
      <c r="AJ11" s="2"/>
      <c r="AK11" s="2"/>
      <c r="AL11" s="2"/>
    </row>
    <row r="12" spans="1:38" ht="12.75">
      <c r="A12" s="11">
        <v>39756.697916666664</v>
      </c>
      <c r="B12" s="12">
        <v>1070.81</v>
      </c>
      <c r="C12" s="12">
        <v>1077.82</v>
      </c>
      <c r="D12" s="12" t="s">
        <v>55</v>
      </c>
      <c r="E12" s="12" t="s">
        <v>56</v>
      </c>
      <c r="F12" t="s">
        <v>57</v>
      </c>
      <c r="G12">
        <v>7.01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1070.81</v>
      </c>
      <c r="Q12">
        <f t="shared" si="2"/>
        <v>1070.81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1065.45</v>
      </c>
      <c r="AB12">
        <v>1059.26</v>
      </c>
      <c r="AC12">
        <v>1062.4627272727275</v>
      </c>
      <c r="AD12">
        <v>11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39784.666666666664</v>
      </c>
      <c r="B13" s="12">
        <v>1067.04</v>
      </c>
      <c r="C13" s="12">
        <v>1077.82</v>
      </c>
      <c r="D13" s="12" t="s">
        <v>55</v>
      </c>
      <c r="E13" s="12" t="s">
        <v>56</v>
      </c>
      <c r="F13" t="s">
        <v>57</v>
      </c>
      <c r="G13">
        <v>10.78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1067.04</v>
      </c>
      <c r="Q13">
        <f t="shared" si="2"/>
        <v>1067.04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1064.55</v>
      </c>
      <c r="AB13">
        <v>1059.51</v>
      </c>
      <c r="AC13">
        <v>1062.7250000000001</v>
      </c>
      <c r="AD13">
        <v>6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39826.645833333336</v>
      </c>
      <c r="B14" s="12">
        <v>1067.12</v>
      </c>
      <c r="C14" s="12">
        <v>1077.82</v>
      </c>
      <c r="D14" s="12" t="s">
        <v>55</v>
      </c>
      <c r="E14" s="12" t="s">
        <v>56</v>
      </c>
      <c r="F14" t="s">
        <v>57</v>
      </c>
      <c r="G14">
        <v>10.7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1067.12</v>
      </c>
      <c r="Q14">
        <f t="shared" si="2"/>
        <v>1067.12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1064.57</v>
      </c>
      <c r="AB14">
        <v>1059.7</v>
      </c>
      <c r="AC14">
        <v>1062.29125</v>
      </c>
      <c r="AD14">
        <v>8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39854.67013888889</v>
      </c>
      <c r="B15" s="12">
        <v>1067.05</v>
      </c>
      <c r="C15" s="12">
        <v>1077.82</v>
      </c>
      <c r="D15" s="12" t="s">
        <v>55</v>
      </c>
      <c r="E15" s="12" t="s">
        <v>56</v>
      </c>
      <c r="F15" t="s">
        <v>57</v>
      </c>
      <c r="G15">
        <v>10.77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1067.05</v>
      </c>
      <c r="Q15">
        <f t="shared" si="2"/>
        <v>1067.05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39882.677083333336</v>
      </c>
      <c r="B16" s="12">
        <v>1067.04</v>
      </c>
      <c r="C16" s="12">
        <v>1077.82</v>
      </c>
      <c r="D16" s="12" t="s">
        <v>55</v>
      </c>
      <c r="E16" s="12" t="s">
        <v>56</v>
      </c>
      <c r="F16" t="s">
        <v>57</v>
      </c>
      <c r="G16">
        <v>10.78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1067.04</v>
      </c>
      <c r="Q16">
        <f t="shared" si="2"/>
        <v>1067.04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39917.694444444445</v>
      </c>
      <c r="B17" s="12">
        <v>1067.24</v>
      </c>
      <c r="C17" s="12">
        <v>1077.82</v>
      </c>
      <c r="D17" s="12" t="s">
        <v>55</v>
      </c>
      <c r="E17" s="12" t="s">
        <v>56</v>
      </c>
      <c r="F17" t="s">
        <v>57</v>
      </c>
      <c r="G17">
        <v>10.58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1067.24</v>
      </c>
      <c r="Q17">
        <f t="shared" si="2"/>
        <v>1067.24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39938.586805555555</v>
      </c>
      <c r="B18" s="12">
        <v>1067.23</v>
      </c>
      <c r="C18" s="12">
        <v>1077.82</v>
      </c>
      <c r="D18" s="12" t="s">
        <v>55</v>
      </c>
      <c r="E18" s="12" t="s">
        <v>56</v>
      </c>
      <c r="F18" t="s">
        <v>57</v>
      </c>
      <c r="G18">
        <v>10.59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1067.23</v>
      </c>
      <c r="Q18">
        <f t="shared" si="2"/>
        <v>1067.23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39974.71527777778</v>
      </c>
      <c r="B19" s="12">
        <v>1066.06</v>
      </c>
      <c r="C19" s="12">
        <v>1077.82</v>
      </c>
      <c r="D19" s="12" t="s">
        <v>55</v>
      </c>
      <c r="E19" s="12" t="s">
        <v>56</v>
      </c>
      <c r="F19" t="s">
        <v>57</v>
      </c>
      <c r="G19">
        <v>11.76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1066.06</v>
      </c>
      <c r="Q19">
        <f t="shared" si="2"/>
        <v>1066.06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40000.78125</v>
      </c>
      <c r="B20" s="12">
        <v>1062.2</v>
      </c>
      <c r="C20" s="12">
        <v>1077.82</v>
      </c>
      <c r="D20" s="12" t="s">
        <v>55</v>
      </c>
      <c r="E20" s="12" t="s">
        <v>56</v>
      </c>
      <c r="F20" t="s">
        <v>57</v>
      </c>
      <c r="G20">
        <v>15.62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1062.2</v>
      </c>
      <c r="Q20">
        <f t="shared" si="2"/>
        <v>1062.2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40028.770833333336</v>
      </c>
      <c r="B21" s="12">
        <v>1064.55</v>
      </c>
      <c r="C21" s="12">
        <v>1077.82</v>
      </c>
      <c r="D21" s="12" t="s">
        <v>55</v>
      </c>
      <c r="E21" s="12" t="s">
        <v>56</v>
      </c>
      <c r="F21" t="s">
        <v>57</v>
      </c>
      <c r="G21">
        <v>13.27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1064.55</v>
      </c>
      <c r="Q21">
        <f t="shared" si="2"/>
        <v>1064.55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40057.78125</v>
      </c>
      <c r="B22" s="12">
        <v>1059.7</v>
      </c>
      <c r="C22" s="12">
        <v>1077.82</v>
      </c>
      <c r="D22" s="12" t="s">
        <v>55</v>
      </c>
      <c r="E22" s="12" t="s">
        <v>56</v>
      </c>
      <c r="F22" t="s">
        <v>57</v>
      </c>
      <c r="G22">
        <v>18.12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1059.7</v>
      </c>
      <c r="Q22">
        <f t="shared" si="2"/>
        <v>1059.7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40105.76736111111</v>
      </c>
      <c r="B23" s="12">
        <v>1063.91</v>
      </c>
      <c r="C23" s="12">
        <v>1077.82</v>
      </c>
      <c r="D23" s="12" t="s">
        <v>55</v>
      </c>
      <c r="E23" s="12" t="s">
        <v>56</v>
      </c>
      <c r="F23" t="s">
        <v>57</v>
      </c>
      <c r="G23">
        <v>13.91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1063.91</v>
      </c>
      <c r="Q23">
        <f t="shared" si="2"/>
        <v>1063.91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40134.6875</v>
      </c>
      <c r="B24" s="12">
        <v>1063.52</v>
      </c>
      <c r="C24" s="12">
        <v>1077.82</v>
      </c>
      <c r="D24" s="12" t="s">
        <v>55</v>
      </c>
      <c r="E24" s="12" t="s">
        <v>56</v>
      </c>
      <c r="F24" t="s">
        <v>57</v>
      </c>
      <c r="G24">
        <v>14.3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1063.52</v>
      </c>
      <c r="Q24">
        <f t="shared" si="2"/>
        <v>1063.52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40157.65625</v>
      </c>
      <c r="B25">
        <v>1063.4</v>
      </c>
      <c r="C25">
        <v>1077.82</v>
      </c>
      <c r="D25" t="s">
        <v>55</v>
      </c>
      <c r="E25" t="s">
        <v>56</v>
      </c>
      <c r="F25" t="s">
        <v>57</v>
      </c>
      <c r="G25">
        <v>14.42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1063.4</v>
      </c>
      <c r="Q25">
        <f t="shared" si="2"/>
        <v>1063.4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40227.458333333336</v>
      </c>
      <c r="B26">
        <v>1066.51</v>
      </c>
      <c r="C26">
        <v>1077.82</v>
      </c>
      <c r="D26" t="s">
        <v>55</v>
      </c>
      <c r="E26" t="s">
        <v>56</v>
      </c>
      <c r="F26" t="s">
        <v>57</v>
      </c>
      <c r="G26">
        <v>11.31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1066.51</v>
      </c>
      <c r="Q26">
        <f t="shared" si="2"/>
        <v>1066.51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40260.375</v>
      </c>
      <c r="B27">
        <v>1066.46</v>
      </c>
      <c r="C27">
        <v>1077.82</v>
      </c>
      <c r="D27" t="s">
        <v>55</v>
      </c>
      <c r="E27" t="s">
        <v>56</v>
      </c>
      <c r="F27" t="s">
        <v>57</v>
      </c>
      <c r="G27">
        <v>11.36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1066.46</v>
      </c>
      <c r="Q27">
        <f t="shared" si="2"/>
        <v>1066.46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40282.375</v>
      </c>
      <c r="B28">
        <v>1066.36</v>
      </c>
      <c r="C28">
        <v>1077.82</v>
      </c>
      <c r="D28" t="s">
        <v>55</v>
      </c>
      <c r="E28" t="s">
        <v>56</v>
      </c>
      <c r="F28" t="s">
        <v>57</v>
      </c>
      <c r="G28">
        <v>11.46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1066.36</v>
      </c>
      <c r="Q28">
        <f t="shared" si="2"/>
        <v>1066.36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40309.45138888889</v>
      </c>
      <c r="B29">
        <v>1067.06</v>
      </c>
      <c r="C29">
        <v>1077.82</v>
      </c>
      <c r="D29" t="s">
        <v>55</v>
      </c>
      <c r="E29" t="s">
        <v>56</v>
      </c>
      <c r="F29" t="s">
        <v>57</v>
      </c>
      <c r="G29">
        <v>10.76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1067.06</v>
      </c>
      <c r="Q29">
        <f t="shared" si="2"/>
        <v>1067.06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40338.64236111111</v>
      </c>
      <c r="B30">
        <v>1065.93</v>
      </c>
      <c r="C30">
        <v>1077.82</v>
      </c>
      <c r="D30" t="s">
        <v>55</v>
      </c>
      <c r="E30" t="s">
        <v>56</v>
      </c>
      <c r="F30" t="s">
        <v>57</v>
      </c>
      <c r="G30">
        <v>11.89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1065.93</v>
      </c>
      <c r="Q30">
        <f t="shared" si="2"/>
        <v>1065.93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40368.59027777778</v>
      </c>
      <c r="B31">
        <v>1065.45</v>
      </c>
      <c r="C31">
        <v>1077.82</v>
      </c>
      <c r="D31" t="s">
        <v>55</v>
      </c>
      <c r="E31" t="s">
        <v>56</v>
      </c>
      <c r="F31" t="s">
        <v>57</v>
      </c>
      <c r="G31">
        <v>12.37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1065.45</v>
      </c>
      <c r="Q31">
        <f t="shared" si="2"/>
        <v>1065.45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40400.725694444445</v>
      </c>
      <c r="B32">
        <v>1064.41</v>
      </c>
      <c r="C32">
        <v>1077.82</v>
      </c>
      <c r="D32" t="s">
        <v>55</v>
      </c>
      <c r="E32" t="s">
        <v>56</v>
      </c>
      <c r="F32" t="s">
        <v>57</v>
      </c>
      <c r="G32">
        <v>13.41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1064.41</v>
      </c>
      <c r="Q32">
        <f t="shared" si="2"/>
        <v>1064.41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40428.67013888889</v>
      </c>
      <c r="B33">
        <v>1064.27</v>
      </c>
      <c r="C33">
        <v>1077.82</v>
      </c>
      <c r="D33" t="s">
        <v>55</v>
      </c>
      <c r="E33" t="s">
        <v>56</v>
      </c>
      <c r="F33" t="s">
        <v>57</v>
      </c>
      <c r="G33">
        <v>13.55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1064.27</v>
      </c>
      <c r="Q33">
        <f t="shared" si="2"/>
        <v>1064.27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40458.73263888889</v>
      </c>
      <c r="B34">
        <v>1064.14</v>
      </c>
      <c r="C34">
        <v>1077.82</v>
      </c>
      <c r="D34" t="s">
        <v>55</v>
      </c>
      <c r="E34" t="s">
        <v>56</v>
      </c>
      <c r="F34" t="s">
        <v>57</v>
      </c>
      <c r="G34">
        <v>13.68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1064.14</v>
      </c>
      <c r="Q34">
        <f t="shared" si="2"/>
        <v>1064.14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40498.33888888889</v>
      </c>
      <c r="B35">
        <v>1063.94</v>
      </c>
      <c r="C35">
        <v>1077.82</v>
      </c>
      <c r="D35" t="s">
        <v>55</v>
      </c>
      <c r="E35" t="s">
        <v>56</v>
      </c>
      <c r="F35" t="s">
        <v>57</v>
      </c>
      <c r="G35">
        <v>13.88</v>
      </c>
      <c r="H35">
        <v>0</v>
      </c>
      <c r="K35" t="s">
        <v>58</v>
      </c>
      <c r="L35" t="s">
        <v>59</v>
      </c>
      <c r="M35" t="s">
        <v>60</v>
      </c>
      <c r="N35" t="s">
        <v>61</v>
      </c>
      <c r="O35" t="e">
        <f t="shared" si="0"/>
        <v>#N/A</v>
      </c>
      <c r="P35">
        <f t="shared" si="1"/>
        <v>1063.94</v>
      </c>
      <c r="Q35">
        <f t="shared" si="2"/>
        <v>1063.94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40715.614583333336</v>
      </c>
      <c r="B36">
        <v>1064.57</v>
      </c>
      <c r="C36">
        <v>1077.82</v>
      </c>
      <c r="D36" t="s">
        <v>55</v>
      </c>
      <c r="E36" t="s">
        <v>56</v>
      </c>
      <c r="F36" t="s">
        <v>57</v>
      </c>
      <c r="G36">
        <v>13.25</v>
      </c>
      <c r="H36">
        <v>0</v>
      </c>
      <c r="K36" t="s">
        <v>58</v>
      </c>
      <c r="L36" t="s">
        <v>62</v>
      </c>
      <c r="M36" t="s">
        <v>60</v>
      </c>
      <c r="O36" t="e">
        <f t="shared" si="0"/>
        <v>#N/A</v>
      </c>
      <c r="P36">
        <f t="shared" si="1"/>
        <v>1064.57</v>
      </c>
      <c r="Q36">
        <f t="shared" si="2"/>
        <v>1064.57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40750.375</v>
      </c>
      <c r="B37">
        <v>1062.75</v>
      </c>
      <c r="C37">
        <v>1077.82</v>
      </c>
      <c r="D37" t="s">
        <v>55</v>
      </c>
      <c r="E37" t="s">
        <v>56</v>
      </c>
      <c r="F37" t="s">
        <v>57</v>
      </c>
      <c r="G37">
        <v>15.07</v>
      </c>
      <c r="H37">
        <v>0</v>
      </c>
      <c r="K37" t="s">
        <v>58</v>
      </c>
      <c r="L37" t="s">
        <v>62</v>
      </c>
      <c r="M37" t="s">
        <v>60</v>
      </c>
      <c r="O37" t="e">
        <f t="shared" si="0"/>
        <v>#N/A</v>
      </c>
      <c r="P37">
        <f t="shared" si="1"/>
        <v>1062.75</v>
      </c>
      <c r="Q37">
        <f t="shared" si="2"/>
        <v>1062.75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40814.59375</v>
      </c>
      <c r="B38">
        <v>1064.57</v>
      </c>
      <c r="C38">
        <v>1077.82</v>
      </c>
      <c r="D38" t="s">
        <v>55</v>
      </c>
      <c r="E38" t="s">
        <v>56</v>
      </c>
      <c r="F38" t="s">
        <v>57</v>
      </c>
      <c r="G38">
        <v>13.25</v>
      </c>
      <c r="H38">
        <v>0</v>
      </c>
      <c r="K38" t="s">
        <v>58</v>
      </c>
      <c r="L38" t="s">
        <v>62</v>
      </c>
      <c r="M38" t="s">
        <v>60</v>
      </c>
      <c r="N38" t="s">
        <v>63</v>
      </c>
      <c r="O38" t="e">
        <f t="shared" si="0"/>
        <v>#N/A</v>
      </c>
      <c r="P38">
        <f t="shared" si="1"/>
        <v>1064.57</v>
      </c>
      <c r="Q38">
        <f t="shared" si="2"/>
        <v>1064.57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40843.604166666664</v>
      </c>
      <c r="B39">
        <v>1062.12</v>
      </c>
      <c r="C39">
        <v>1077.82</v>
      </c>
      <c r="D39" t="s">
        <v>55</v>
      </c>
      <c r="E39" t="s">
        <v>56</v>
      </c>
      <c r="F39" t="s">
        <v>57</v>
      </c>
      <c r="G39">
        <v>15.7</v>
      </c>
      <c r="H39">
        <v>0</v>
      </c>
      <c r="K39" t="s">
        <v>58</v>
      </c>
      <c r="L39" t="s">
        <v>62</v>
      </c>
      <c r="M39" t="s">
        <v>60</v>
      </c>
      <c r="O39" t="e">
        <f t="shared" si="0"/>
        <v>#N/A</v>
      </c>
      <c r="P39">
        <f t="shared" si="1"/>
        <v>1062.12</v>
      </c>
      <c r="Q39">
        <f t="shared" si="2"/>
        <v>1062.12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40871.625</v>
      </c>
      <c r="B40">
        <v>1061.78</v>
      </c>
      <c r="C40">
        <v>1077.82</v>
      </c>
      <c r="D40" t="s">
        <v>55</v>
      </c>
      <c r="E40" t="s">
        <v>56</v>
      </c>
      <c r="F40" t="s">
        <v>57</v>
      </c>
      <c r="G40">
        <v>16.04</v>
      </c>
      <c r="H40">
        <v>0</v>
      </c>
      <c r="K40" t="s">
        <v>58</v>
      </c>
      <c r="L40" t="s">
        <v>62</v>
      </c>
      <c r="M40" t="s">
        <v>60</v>
      </c>
      <c r="O40" t="e">
        <f t="shared" si="0"/>
        <v>#N/A</v>
      </c>
      <c r="P40">
        <f t="shared" si="1"/>
        <v>1061.78</v>
      </c>
      <c r="Q40">
        <f t="shared" si="2"/>
        <v>1061.78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40926.461805555555</v>
      </c>
      <c r="B41">
        <v>1063.75</v>
      </c>
      <c r="C41">
        <v>1077.82</v>
      </c>
      <c r="D41" t="s">
        <v>55</v>
      </c>
      <c r="E41" t="s">
        <v>56</v>
      </c>
      <c r="F41" t="s">
        <v>57</v>
      </c>
      <c r="G41">
        <v>14.07</v>
      </c>
      <c r="H41">
        <v>0</v>
      </c>
      <c r="K41" t="s">
        <v>58</v>
      </c>
      <c r="L41" t="s">
        <v>62</v>
      </c>
      <c r="M41" t="s">
        <v>60</v>
      </c>
      <c r="O41" t="e">
        <f t="shared" si="0"/>
        <v>#N/A</v>
      </c>
      <c r="P41">
        <f t="shared" si="1"/>
        <v>1063.75</v>
      </c>
      <c r="Q41">
        <f t="shared" si="2"/>
        <v>1063.75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40966.5625</v>
      </c>
      <c r="B42">
        <v>1063.83</v>
      </c>
      <c r="C42">
        <v>1077.82</v>
      </c>
      <c r="D42" t="s">
        <v>55</v>
      </c>
      <c r="E42" t="s">
        <v>56</v>
      </c>
      <c r="F42" t="s">
        <v>57</v>
      </c>
      <c r="G42">
        <v>13.99</v>
      </c>
      <c r="H42">
        <v>0</v>
      </c>
      <c r="K42" t="s">
        <v>58</v>
      </c>
      <c r="L42" t="s">
        <v>62</v>
      </c>
      <c r="M42" t="s">
        <v>60</v>
      </c>
      <c r="O42" t="e">
        <f t="shared" si="0"/>
        <v>#N/A</v>
      </c>
      <c r="P42">
        <f t="shared" si="1"/>
        <v>1063.83</v>
      </c>
      <c r="Q42">
        <f t="shared" si="2"/>
        <v>1063.83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40998.475694444445</v>
      </c>
      <c r="B43">
        <v>1063.77</v>
      </c>
      <c r="C43">
        <v>1077.82</v>
      </c>
      <c r="D43" t="s">
        <v>55</v>
      </c>
      <c r="E43" t="s">
        <v>56</v>
      </c>
      <c r="F43" t="s">
        <v>57</v>
      </c>
      <c r="G43">
        <v>14.05</v>
      </c>
      <c r="H43">
        <v>0</v>
      </c>
      <c r="K43" t="s">
        <v>58</v>
      </c>
      <c r="L43" t="s">
        <v>62</v>
      </c>
      <c r="M43" t="s">
        <v>60</v>
      </c>
      <c r="O43" t="e">
        <f t="shared" si="0"/>
        <v>#N/A</v>
      </c>
      <c r="P43">
        <f t="shared" si="1"/>
        <v>1063.77</v>
      </c>
      <c r="Q43">
        <f t="shared" si="2"/>
        <v>1063.77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41019.583333333336</v>
      </c>
      <c r="B44">
        <v>1064.1</v>
      </c>
      <c r="C44">
        <v>1077.82</v>
      </c>
      <c r="D44" t="s">
        <v>55</v>
      </c>
      <c r="E44" t="s">
        <v>56</v>
      </c>
      <c r="F44" t="s">
        <v>57</v>
      </c>
      <c r="G44">
        <v>13.72</v>
      </c>
      <c r="H44">
        <v>0</v>
      </c>
      <c r="K44" t="s">
        <v>58</v>
      </c>
      <c r="L44" t="s">
        <v>62</v>
      </c>
      <c r="M44" t="s">
        <v>60</v>
      </c>
      <c r="O44" t="e">
        <f t="shared" si="0"/>
        <v>#N/A</v>
      </c>
      <c r="P44">
        <f t="shared" si="1"/>
        <v>1064.1</v>
      </c>
      <c r="Q44">
        <f t="shared" si="2"/>
        <v>1064.1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41056.510416666664</v>
      </c>
      <c r="B45">
        <v>1062.68</v>
      </c>
      <c r="C45">
        <v>1077.82</v>
      </c>
      <c r="D45" t="s">
        <v>55</v>
      </c>
      <c r="E45" t="s">
        <v>56</v>
      </c>
      <c r="F45" t="s">
        <v>57</v>
      </c>
      <c r="G45">
        <v>15.14</v>
      </c>
      <c r="H45">
        <v>0</v>
      </c>
      <c r="K45" t="s">
        <v>58</v>
      </c>
      <c r="L45" t="s">
        <v>62</v>
      </c>
      <c r="M45" t="s">
        <v>60</v>
      </c>
      <c r="O45" t="e">
        <f t="shared" si="0"/>
        <v>#N/A</v>
      </c>
      <c r="P45">
        <f t="shared" si="1"/>
        <v>1062.68</v>
      </c>
      <c r="Q45">
        <f t="shared" si="2"/>
        <v>1062.68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41079.475694444445</v>
      </c>
      <c r="B46">
        <v>1061.96</v>
      </c>
      <c r="C46">
        <v>1077.82</v>
      </c>
      <c r="D46" t="s">
        <v>55</v>
      </c>
      <c r="E46" t="s">
        <v>56</v>
      </c>
      <c r="F46" t="s">
        <v>57</v>
      </c>
      <c r="G46">
        <v>15.86</v>
      </c>
      <c r="H46">
        <v>0</v>
      </c>
      <c r="K46" t="s">
        <v>58</v>
      </c>
      <c r="L46" t="s">
        <v>62</v>
      </c>
      <c r="M46" t="s">
        <v>60</v>
      </c>
      <c r="O46" t="e">
        <f t="shared" si="0"/>
        <v>#N/A</v>
      </c>
      <c r="P46">
        <f t="shared" si="1"/>
        <v>1061.96</v>
      </c>
      <c r="Q46">
        <f t="shared" si="2"/>
        <v>1061.96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41107.52777777778</v>
      </c>
      <c r="B47">
        <v>1061.35</v>
      </c>
      <c r="C47">
        <v>1077.82</v>
      </c>
      <c r="D47" t="s">
        <v>55</v>
      </c>
      <c r="E47" t="s">
        <v>56</v>
      </c>
      <c r="F47" t="s">
        <v>57</v>
      </c>
      <c r="G47">
        <v>16.47</v>
      </c>
      <c r="H47">
        <v>0</v>
      </c>
      <c r="K47" t="s">
        <v>58</v>
      </c>
      <c r="L47" t="s">
        <v>62</v>
      </c>
      <c r="M47" t="s">
        <v>60</v>
      </c>
      <c r="O47" t="e">
        <f t="shared" si="0"/>
        <v>#N/A</v>
      </c>
      <c r="P47">
        <f t="shared" si="1"/>
        <v>1061.35</v>
      </c>
      <c r="Q47">
        <f t="shared" si="2"/>
        <v>1061.35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41144.5625</v>
      </c>
      <c r="B48">
        <v>1061</v>
      </c>
      <c r="C48">
        <v>1077.82</v>
      </c>
      <c r="D48" t="s">
        <v>55</v>
      </c>
      <c r="E48" t="s">
        <v>56</v>
      </c>
      <c r="F48" t="s">
        <v>57</v>
      </c>
      <c r="G48">
        <v>16.82</v>
      </c>
      <c r="H48">
        <v>0</v>
      </c>
      <c r="K48" t="s">
        <v>58</v>
      </c>
      <c r="L48" t="s">
        <v>62</v>
      </c>
      <c r="M48" t="s">
        <v>60</v>
      </c>
      <c r="O48" t="e">
        <f t="shared" si="0"/>
        <v>#N/A</v>
      </c>
      <c r="P48">
        <f t="shared" si="1"/>
        <v>1061</v>
      </c>
      <c r="Q48">
        <f t="shared" si="2"/>
        <v>1061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41173.48263888889</v>
      </c>
      <c r="B49">
        <v>1060.43</v>
      </c>
      <c r="C49">
        <v>1077.82</v>
      </c>
      <c r="D49" t="s">
        <v>55</v>
      </c>
      <c r="E49" t="s">
        <v>56</v>
      </c>
      <c r="F49" t="s">
        <v>57</v>
      </c>
      <c r="G49">
        <v>17.39</v>
      </c>
      <c r="H49">
        <v>0</v>
      </c>
      <c r="K49" t="s">
        <v>58</v>
      </c>
      <c r="L49" t="s">
        <v>62</v>
      </c>
      <c r="M49" t="s">
        <v>60</v>
      </c>
      <c r="O49" t="e">
        <f t="shared" si="0"/>
        <v>#N/A</v>
      </c>
      <c r="P49">
        <f t="shared" si="1"/>
        <v>1060.43</v>
      </c>
      <c r="Q49">
        <f t="shared" si="2"/>
        <v>1060.43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41205.43402777778</v>
      </c>
      <c r="B50">
        <v>1063.29</v>
      </c>
      <c r="C50">
        <v>1077.82</v>
      </c>
      <c r="D50" t="s">
        <v>55</v>
      </c>
      <c r="E50" t="s">
        <v>56</v>
      </c>
      <c r="F50" t="s">
        <v>57</v>
      </c>
      <c r="G50">
        <v>14.53</v>
      </c>
      <c r="H50">
        <v>0</v>
      </c>
      <c r="K50" t="s">
        <v>58</v>
      </c>
      <c r="L50" t="s">
        <v>62</v>
      </c>
      <c r="M50" t="s">
        <v>60</v>
      </c>
      <c r="O50" t="e">
        <f t="shared" si="0"/>
        <v>#N/A</v>
      </c>
      <c r="P50">
        <f t="shared" si="1"/>
        <v>1063.29</v>
      </c>
      <c r="Q50">
        <f t="shared" si="2"/>
        <v>1063.29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41226.458333333336</v>
      </c>
      <c r="B51">
        <v>1063.4</v>
      </c>
      <c r="C51">
        <v>1077.82</v>
      </c>
      <c r="D51" t="s">
        <v>55</v>
      </c>
      <c r="E51" t="s">
        <v>56</v>
      </c>
      <c r="F51" t="s">
        <v>57</v>
      </c>
      <c r="G51">
        <v>14.42</v>
      </c>
      <c r="H51">
        <v>0</v>
      </c>
      <c r="K51" t="s">
        <v>58</v>
      </c>
      <c r="L51" t="s">
        <v>62</v>
      </c>
      <c r="M51" t="s">
        <v>60</v>
      </c>
      <c r="O51" t="e">
        <f t="shared" si="0"/>
        <v>#N/A</v>
      </c>
      <c r="P51">
        <f t="shared" si="1"/>
        <v>1063.4</v>
      </c>
      <c r="Q51">
        <f t="shared" si="2"/>
        <v>1063.4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41248.52777777778</v>
      </c>
      <c r="B52">
        <v>1063.06</v>
      </c>
      <c r="C52">
        <v>1077.82</v>
      </c>
      <c r="D52" t="s">
        <v>55</v>
      </c>
      <c r="E52" t="s">
        <v>56</v>
      </c>
      <c r="F52" t="s">
        <v>57</v>
      </c>
      <c r="G52">
        <v>14.76</v>
      </c>
      <c r="H52">
        <v>0</v>
      </c>
      <c r="K52" t="s">
        <v>58</v>
      </c>
      <c r="L52" t="s">
        <v>62</v>
      </c>
      <c r="M52" t="s">
        <v>60</v>
      </c>
      <c r="O52" t="e">
        <f t="shared" si="0"/>
        <v>#N/A</v>
      </c>
      <c r="P52">
        <f t="shared" si="1"/>
        <v>1063.06</v>
      </c>
      <c r="Q52">
        <f t="shared" si="2"/>
        <v>1063.06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41292.586805555555</v>
      </c>
      <c r="B53">
        <v>1062.57</v>
      </c>
      <c r="C53">
        <v>1077.82</v>
      </c>
      <c r="D53" t="s">
        <v>55</v>
      </c>
      <c r="E53" t="s">
        <v>56</v>
      </c>
      <c r="F53" t="s">
        <v>57</v>
      </c>
      <c r="G53">
        <v>15.25</v>
      </c>
      <c r="H53">
        <v>0</v>
      </c>
      <c r="K53" t="s">
        <v>58</v>
      </c>
      <c r="L53" t="s">
        <v>62</v>
      </c>
      <c r="M53" t="s">
        <v>60</v>
      </c>
      <c r="O53" t="e">
        <f t="shared" si="0"/>
        <v>#N/A</v>
      </c>
      <c r="P53">
        <f t="shared" si="1"/>
        <v>1062.57</v>
      </c>
      <c r="Q53">
        <f t="shared" si="2"/>
        <v>1062.57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41311.49652777778</v>
      </c>
      <c r="B54">
        <v>1061.96</v>
      </c>
      <c r="C54">
        <v>1077.82</v>
      </c>
      <c r="D54" t="s">
        <v>55</v>
      </c>
      <c r="E54" t="s">
        <v>56</v>
      </c>
      <c r="F54" t="s">
        <v>57</v>
      </c>
      <c r="G54">
        <v>15.86</v>
      </c>
      <c r="H54">
        <v>0</v>
      </c>
      <c r="K54" t="s">
        <v>58</v>
      </c>
      <c r="L54" t="s">
        <v>62</v>
      </c>
      <c r="M54" t="s">
        <v>60</v>
      </c>
      <c r="O54" t="e">
        <f t="shared" si="0"/>
        <v>#N/A</v>
      </c>
      <c r="P54">
        <f t="shared" si="1"/>
        <v>1061.96</v>
      </c>
      <c r="Q54">
        <f t="shared" si="2"/>
        <v>1061.96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41346.53125</v>
      </c>
      <c r="B55">
        <v>1063.95</v>
      </c>
      <c r="C55">
        <v>1077.82</v>
      </c>
      <c r="D55" t="s">
        <v>55</v>
      </c>
      <c r="E55" t="s">
        <v>56</v>
      </c>
      <c r="F55" t="s">
        <v>57</v>
      </c>
      <c r="G55">
        <v>13.87</v>
      </c>
      <c r="H55">
        <v>0</v>
      </c>
      <c r="K55" t="s">
        <v>58</v>
      </c>
      <c r="L55" t="s">
        <v>62</v>
      </c>
      <c r="M55" t="s">
        <v>60</v>
      </c>
      <c r="O55" t="e">
        <f t="shared" si="0"/>
        <v>#N/A</v>
      </c>
      <c r="P55">
        <f t="shared" si="1"/>
        <v>1063.95</v>
      </c>
      <c r="Q55">
        <f t="shared" si="2"/>
        <v>1063.95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41374.569444444445</v>
      </c>
      <c r="B56">
        <v>1064.06</v>
      </c>
      <c r="C56">
        <v>1077.82</v>
      </c>
      <c r="D56" t="s">
        <v>55</v>
      </c>
      <c r="E56" t="s">
        <v>56</v>
      </c>
      <c r="F56" t="s">
        <v>57</v>
      </c>
      <c r="G56">
        <v>13.76</v>
      </c>
      <c r="H56">
        <v>0</v>
      </c>
      <c r="K56" t="s">
        <v>58</v>
      </c>
      <c r="L56" t="s">
        <v>62</v>
      </c>
      <c r="M56" t="s">
        <v>60</v>
      </c>
      <c r="O56" t="e">
        <f t="shared" si="0"/>
        <v>#N/A</v>
      </c>
      <c r="P56">
        <f t="shared" si="1"/>
        <v>1064.06</v>
      </c>
      <c r="Q56">
        <f t="shared" si="2"/>
        <v>1064.06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41397.56597222222</v>
      </c>
      <c r="B57">
        <v>1067.33</v>
      </c>
      <c r="C57">
        <v>1077.82</v>
      </c>
      <c r="D57" t="s">
        <v>55</v>
      </c>
      <c r="E57" t="s">
        <v>56</v>
      </c>
      <c r="F57" t="s">
        <v>57</v>
      </c>
      <c r="G57">
        <v>10.49</v>
      </c>
      <c r="H57">
        <v>0</v>
      </c>
      <c r="K57" t="s">
        <v>58</v>
      </c>
      <c r="L57" t="s">
        <v>62</v>
      </c>
      <c r="M57" t="s">
        <v>60</v>
      </c>
      <c r="O57" t="e">
        <f t="shared" si="0"/>
        <v>#N/A</v>
      </c>
      <c r="P57">
        <f t="shared" si="1"/>
        <v>1067.33</v>
      </c>
      <c r="Q57">
        <f t="shared" si="2"/>
        <v>1067.33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41450.53125</v>
      </c>
      <c r="B58">
        <v>1063.82</v>
      </c>
      <c r="C58">
        <v>1077.82</v>
      </c>
      <c r="D58" t="s">
        <v>55</v>
      </c>
      <c r="E58" t="s">
        <v>56</v>
      </c>
      <c r="F58" t="s">
        <v>57</v>
      </c>
      <c r="G58">
        <v>14</v>
      </c>
      <c r="H58">
        <v>0</v>
      </c>
      <c r="K58" t="s">
        <v>58</v>
      </c>
      <c r="L58" t="s">
        <v>62</v>
      </c>
      <c r="M58" t="s">
        <v>60</v>
      </c>
      <c r="O58" t="e">
        <f t="shared" si="0"/>
        <v>#N/A</v>
      </c>
      <c r="P58">
        <f t="shared" si="1"/>
        <v>1063.82</v>
      </c>
      <c r="Q58">
        <f t="shared" si="2"/>
        <v>1063.82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41474.447916666664</v>
      </c>
      <c r="B59">
        <v>1064.17</v>
      </c>
      <c r="C59">
        <v>1077.82</v>
      </c>
      <c r="D59" t="s">
        <v>55</v>
      </c>
      <c r="E59" t="s">
        <v>56</v>
      </c>
      <c r="F59" t="s">
        <v>57</v>
      </c>
      <c r="G59">
        <v>13.65</v>
      </c>
      <c r="H59">
        <v>0</v>
      </c>
      <c r="K59" t="s">
        <v>58</v>
      </c>
      <c r="L59" t="s">
        <v>62</v>
      </c>
      <c r="M59" t="s">
        <v>60</v>
      </c>
      <c r="O59" t="e">
        <f t="shared" si="0"/>
        <v>#N/A</v>
      </c>
      <c r="P59">
        <f t="shared" si="1"/>
        <v>1064.17</v>
      </c>
      <c r="Q59">
        <f t="shared" si="2"/>
        <v>1064.17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41503.30902777778</v>
      </c>
      <c r="B60">
        <v>1063.34</v>
      </c>
      <c r="C60">
        <v>1077.82</v>
      </c>
      <c r="D60" t="s">
        <v>55</v>
      </c>
      <c r="E60" t="s">
        <v>56</v>
      </c>
      <c r="F60" t="s">
        <v>57</v>
      </c>
      <c r="G60">
        <v>14.48</v>
      </c>
      <c r="H60">
        <v>0</v>
      </c>
      <c r="K60" t="s">
        <v>58</v>
      </c>
      <c r="L60" t="s">
        <v>62</v>
      </c>
      <c r="M60" t="s">
        <v>60</v>
      </c>
      <c r="O60" t="e">
        <f t="shared" si="0"/>
        <v>#N/A</v>
      </c>
      <c r="P60">
        <f t="shared" si="1"/>
        <v>1063.34</v>
      </c>
      <c r="Q60">
        <f t="shared" si="2"/>
        <v>1063.34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41647.47222222222</v>
      </c>
      <c r="B61">
        <v>1064.42</v>
      </c>
      <c r="C61">
        <v>1077.82</v>
      </c>
      <c r="D61" t="s">
        <v>55</v>
      </c>
      <c r="E61" t="s">
        <v>56</v>
      </c>
      <c r="F61" t="s">
        <v>57</v>
      </c>
      <c r="G61">
        <v>13.4</v>
      </c>
      <c r="H61">
        <v>0</v>
      </c>
      <c r="K61" t="s">
        <v>58</v>
      </c>
      <c r="L61" t="s">
        <v>62</v>
      </c>
      <c r="M61" t="s">
        <v>60</v>
      </c>
      <c r="O61" t="e">
        <f t="shared" si="0"/>
        <v>#N/A</v>
      </c>
      <c r="P61">
        <f t="shared" si="1"/>
        <v>1064.42</v>
      </c>
      <c r="Q61">
        <f t="shared" si="2"/>
        <v>1064.42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41691.416666666664</v>
      </c>
      <c r="B62">
        <v>1064.68</v>
      </c>
      <c r="C62">
        <v>1077.82</v>
      </c>
      <c r="D62" t="s">
        <v>55</v>
      </c>
      <c r="E62" t="s">
        <v>56</v>
      </c>
      <c r="F62" t="s">
        <v>57</v>
      </c>
      <c r="G62">
        <v>13.14</v>
      </c>
      <c r="H62">
        <v>0</v>
      </c>
      <c r="K62" t="s">
        <v>58</v>
      </c>
      <c r="L62" t="s">
        <v>62</v>
      </c>
      <c r="M62" t="s">
        <v>60</v>
      </c>
      <c r="O62" t="e">
        <f t="shared" si="0"/>
        <v>#N/A</v>
      </c>
      <c r="P62">
        <f t="shared" si="1"/>
        <v>1064.68</v>
      </c>
      <c r="Q62">
        <f t="shared" si="2"/>
        <v>1064.68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41712.493055555555</v>
      </c>
      <c r="B63">
        <v>1064.72</v>
      </c>
      <c r="C63">
        <v>1077.82</v>
      </c>
      <c r="D63" t="s">
        <v>55</v>
      </c>
      <c r="E63" t="s">
        <v>56</v>
      </c>
      <c r="F63" t="s">
        <v>57</v>
      </c>
      <c r="G63">
        <v>13.1</v>
      </c>
      <c r="H63">
        <v>0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1064.72</v>
      </c>
      <c r="Q63">
        <f t="shared" si="2"/>
        <v>1064.72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41740.493055555555</v>
      </c>
      <c r="B64">
        <v>1064.39</v>
      </c>
      <c r="C64">
        <v>1077.82</v>
      </c>
      <c r="D64" t="s">
        <v>55</v>
      </c>
      <c r="E64" t="s">
        <v>56</v>
      </c>
      <c r="F64" t="s">
        <v>57</v>
      </c>
      <c r="G64">
        <v>13.43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1064.39</v>
      </c>
      <c r="Q64">
        <f t="shared" si="2"/>
        <v>1064.39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41773.45138888889</v>
      </c>
      <c r="B65">
        <v>1063.2</v>
      </c>
      <c r="C65">
        <v>1077.82</v>
      </c>
      <c r="D65" t="s">
        <v>55</v>
      </c>
      <c r="E65" t="s">
        <v>56</v>
      </c>
      <c r="F65" t="s">
        <v>57</v>
      </c>
      <c r="G65">
        <v>14.62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1063.2</v>
      </c>
      <c r="Q65">
        <f t="shared" si="2"/>
        <v>1063.2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41806.46388888889</v>
      </c>
      <c r="B66">
        <v>1063.84</v>
      </c>
      <c r="C66">
        <v>1077.82</v>
      </c>
      <c r="D66" t="s">
        <v>55</v>
      </c>
      <c r="E66" t="s">
        <v>56</v>
      </c>
      <c r="F66" t="s">
        <v>57</v>
      </c>
      <c r="G66">
        <v>13.98</v>
      </c>
      <c r="H66">
        <v>0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1063.84</v>
      </c>
      <c r="Q66">
        <f t="shared" si="2"/>
        <v>1063.84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41835.458333333336</v>
      </c>
      <c r="B67">
        <v>1064.17</v>
      </c>
      <c r="C67">
        <v>1077.82</v>
      </c>
      <c r="D67" t="s">
        <v>55</v>
      </c>
      <c r="E67" t="s">
        <v>56</v>
      </c>
      <c r="F67" t="s">
        <v>57</v>
      </c>
      <c r="G67">
        <v>13.65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1064.17</v>
      </c>
      <c r="Q67">
        <f t="shared" si="2"/>
        <v>1064.17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41992.447916666664</v>
      </c>
      <c r="B68">
        <v>1064.33</v>
      </c>
      <c r="C68">
        <v>1077.82</v>
      </c>
      <c r="D68" t="s">
        <v>55</v>
      </c>
      <c r="E68" t="s">
        <v>56</v>
      </c>
      <c r="F68" t="s">
        <v>57</v>
      </c>
      <c r="G68">
        <v>13.49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20">IF(EXACT(E68,"Nivel Dinámico"),IF(B68=0,NA(),B68),NA())</f>
        <v>#N/A</v>
      </c>
      <c r="P68">
        <f aca="true" t="shared" si="14" ref="P68:P120">IF(AND(EXACT(E68,"Nivel Estático"),NOT(EXACT(F68,"SONDA AUTOMÁTICA"))),IF(B68=0,NA(),B68),NA())</f>
        <v>1064.33</v>
      </c>
      <c r="Q68">
        <f aca="true" t="shared" si="15" ref="Q68:Q120">IF(ISNA(P68),IF(ISNA(R68),IF(ISNA(S68),"",S68),R68),P68)</f>
        <v>1064.33</v>
      </c>
      <c r="R68" s="10" t="e">
        <f aca="true" t="shared" si="16" ref="R68:R120">IF(EXACT(E68,"Extrapolado"),IF(B68=0,NA(),B68),NA())</f>
        <v>#N/A</v>
      </c>
      <c r="S68" s="2" t="e">
        <f aca="true" t="shared" si="17" ref="S68:S120">IF(EXACT(F68,"SONDA AUTOMÁTICA"),IF(B68=0,NA(),B68),NA())</f>
        <v>#N/A</v>
      </c>
    </row>
    <row r="69" spans="1:19" ht="12.75">
      <c r="A69" s="1">
        <v>42019.46527777778</v>
      </c>
      <c r="B69">
        <v>1064.12</v>
      </c>
      <c r="C69">
        <v>1077.82</v>
      </c>
      <c r="D69" t="s">
        <v>55</v>
      </c>
      <c r="E69" t="s">
        <v>56</v>
      </c>
      <c r="F69" t="s">
        <v>57</v>
      </c>
      <c r="G69">
        <v>13.7</v>
      </c>
      <c r="H69">
        <v>0</v>
      </c>
      <c r="K69" t="s">
        <v>58</v>
      </c>
      <c r="L69" t="s">
        <v>62</v>
      </c>
      <c r="M69" t="s">
        <v>60</v>
      </c>
      <c r="N69" t="s">
        <v>64</v>
      </c>
      <c r="O69" t="e">
        <f t="shared" si="13"/>
        <v>#N/A</v>
      </c>
      <c r="P69">
        <f t="shared" si="14"/>
        <v>1064.12</v>
      </c>
      <c r="Q69">
        <f t="shared" si="15"/>
        <v>1064.12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42055.479166666664</v>
      </c>
      <c r="B70">
        <v>1064.08</v>
      </c>
      <c r="C70">
        <v>1077.82</v>
      </c>
      <c r="D70" t="s">
        <v>55</v>
      </c>
      <c r="E70" t="s">
        <v>56</v>
      </c>
      <c r="F70" t="s">
        <v>57</v>
      </c>
      <c r="G70">
        <v>13.74</v>
      </c>
      <c r="H70">
        <v>0</v>
      </c>
      <c r="K70" t="s">
        <v>58</v>
      </c>
      <c r="L70" t="s">
        <v>62</v>
      </c>
      <c r="M70" t="s">
        <v>60</v>
      </c>
      <c r="N70" t="s">
        <v>64</v>
      </c>
      <c r="O70" t="e">
        <f t="shared" si="13"/>
        <v>#N/A</v>
      </c>
      <c r="P70">
        <f t="shared" si="14"/>
        <v>1064.08</v>
      </c>
      <c r="Q70">
        <f t="shared" si="15"/>
        <v>1064.08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42080.586805555555</v>
      </c>
      <c r="B71">
        <v>1063.93</v>
      </c>
      <c r="C71">
        <v>1077.82</v>
      </c>
      <c r="D71" t="s">
        <v>55</v>
      </c>
      <c r="E71" t="s">
        <v>56</v>
      </c>
      <c r="F71" t="s">
        <v>57</v>
      </c>
      <c r="G71">
        <v>13.89</v>
      </c>
      <c r="H71">
        <v>0</v>
      </c>
      <c r="K71" t="s">
        <v>58</v>
      </c>
      <c r="L71" t="s">
        <v>62</v>
      </c>
      <c r="M71" t="s">
        <v>60</v>
      </c>
      <c r="N71" t="s">
        <v>64</v>
      </c>
      <c r="O71" t="e">
        <f t="shared" si="13"/>
        <v>#N/A</v>
      </c>
      <c r="P71">
        <f t="shared" si="14"/>
        <v>1063.93</v>
      </c>
      <c r="Q71">
        <f t="shared" si="15"/>
        <v>1063.93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42122.430555555555</v>
      </c>
      <c r="B72">
        <v>1064.13</v>
      </c>
      <c r="C72">
        <v>1077.82</v>
      </c>
      <c r="D72" t="s">
        <v>55</v>
      </c>
      <c r="E72" t="s">
        <v>56</v>
      </c>
      <c r="F72" t="s">
        <v>57</v>
      </c>
      <c r="G72">
        <v>13.69</v>
      </c>
      <c r="H72">
        <v>0</v>
      </c>
      <c r="K72" t="s">
        <v>58</v>
      </c>
      <c r="L72" t="s">
        <v>62</v>
      </c>
      <c r="M72" t="s">
        <v>60</v>
      </c>
      <c r="N72" t="s">
        <v>64</v>
      </c>
      <c r="O72" t="e">
        <f t="shared" si="13"/>
        <v>#N/A</v>
      </c>
      <c r="P72">
        <f t="shared" si="14"/>
        <v>1064.13</v>
      </c>
      <c r="Q72">
        <f t="shared" si="15"/>
        <v>1064.13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42146.51388888889</v>
      </c>
      <c r="B73">
        <v>1062.98</v>
      </c>
      <c r="C73">
        <v>1077.82</v>
      </c>
      <c r="D73" t="s">
        <v>55</v>
      </c>
      <c r="E73" t="s">
        <v>56</v>
      </c>
      <c r="F73" t="s">
        <v>57</v>
      </c>
      <c r="G73">
        <v>14.84</v>
      </c>
      <c r="H73">
        <v>0</v>
      </c>
      <c r="K73" t="s">
        <v>58</v>
      </c>
      <c r="L73" t="s">
        <v>62</v>
      </c>
      <c r="M73" t="s">
        <v>60</v>
      </c>
      <c r="N73" t="s">
        <v>64</v>
      </c>
      <c r="O73" t="e">
        <f t="shared" si="13"/>
        <v>#N/A</v>
      </c>
      <c r="P73">
        <f t="shared" si="14"/>
        <v>1062.98</v>
      </c>
      <c r="Q73">
        <f t="shared" si="15"/>
        <v>1062.98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42179.444444444445</v>
      </c>
      <c r="B74">
        <v>1062.9</v>
      </c>
      <c r="C74">
        <v>1077.82</v>
      </c>
      <c r="D74" t="s">
        <v>55</v>
      </c>
      <c r="E74" t="s">
        <v>56</v>
      </c>
      <c r="F74" t="s">
        <v>57</v>
      </c>
      <c r="G74">
        <v>14.92</v>
      </c>
      <c r="H74">
        <v>0</v>
      </c>
      <c r="K74" t="s">
        <v>58</v>
      </c>
      <c r="L74" t="s">
        <v>62</v>
      </c>
      <c r="M74" t="s">
        <v>60</v>
      </c>
      <c r="N74" t="s">
        <v>65</v>
      </c>
      <c r="O74" t="e">
        <f t="shared" si="13"/>
        <v>#N/A</v>
      </c>
      <c r="P74">
        <f t="shared" si="14"/>
        <v>1062.9</v>
      </c>
      <c r="Q74">
        <f t="shared" si="15"/>
        <v>1062.9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42258.430555555555</v>
      </c>
      <c r="B75">
        <v>1061.39</v>
      </c>
      <c r="C75">
        <v>1077.82</v>
      </c>
      <c r="D75" t="s">
        <v>55</v>
      </c>
      <c r="E75" t="s">
        <v>56</v>
      </c>
      <c r="F75" t="s">
        <v>57</v>
      </c>
      <c r="G75">
        <v>16.43</v>
      </c>
      <c r="H75">
        <v>0</v>
      </c>
      <c r="K75" t="s">
        <v>58</v>
      </c>
      <c r="L75" t="s">
        <v>62</v>
      </c>
      <c r="M75" t="s">
        <v>60</v>
      </c>
      <c r="N75" t="s">
        <v>64</v>
      </c>
      <c r="O75" t="e">
        <f t="shared" si="13"/>
        <v>#N/A</v>
      </c>
      <c r="P75">
        <f t="shared" si="14"/>
        <v>1061.39</v>
      </c>
      <c r="Q75">
        <f t="shared" si="15"/>
        <v>1061.39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42293.46875</v>
      </c>
      <c r="B76">
        <v>1060.3</v>
      </c>
      <c r="C76">
        <v>1077.82</v>
      </c>
      <c r="D76" t="s">
        <v>55</v>
      </c>
      <c r="E76" t="s">
        <v>56</v>
      </c>
      <c r="F76" t="s">
        <v>57</v>
      </c>
      <c r="G76">
        <v>17.52</v>
      </c>
      <c r="H76">
        <v>0</v>
      </c>
      <c r="K76" t="s">
        <v>58</v>
      </c>
      <c r="L76" t="s">
        <v>62</v>
      </c>
      <c r="M76" t="s">
        <v>60</v>
      </c>
      <c r="N76" t="s">
        <v>64</v>
      </c>
      <c r="O76" t="e">
        <f t="shared" si="13"/>
        <v>#N/A</v>
      </c>
      <c r="P76">
        <f t="shared" si="14"/>
        <v>1060.3</v>
      </c>
      <c r="Q76">
        <f t="shared" si="15"/>
        <v>1060.3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42318.541666666664</v>
      </c>
      <c r="B77">
        <v>1060.63</v>
      </c>
      <c r="C77">
        <v>1077.82</v>
      </c>
      <c r="D77" t="s">
        <v>55</v>
      </c>
      <c r="E77" t="s">
        <v>56</v>
      </c>
      <c r="F77" t="s">
        <v>57</v>
      </c>
      <c r="G77">
        <v>17.19</v>
      </c>
      <c r="H77">
        <v>0</v>
      </c>
      <c r="K77" t="s">
        <v>58</v>
      </c>
      <c r="L77" t="s">
        <v>62</v>
      </c>
      <c r="M77" t="s">
        <v>60</v>
      </c>
      <c r="N77" t="s">
        <v>64</v>
      </c>
      <c r="O77" t="e">
        <f t="shared" si="13"/>
        <v>#N/A</v>
      </c>
      <c r="P77">
        <f t="shared" si="14"/>
        <v>1060.63</v>
      </c>
      <c r="Q77">
        <f t="shared" si="15"/>
        <v>1060.63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42349.49652777778</v>
      </c>
      <c r="B78">
        <v>1059.66</v>
      </c>
      <c r="C78">
        <v>1077.82</v>
      </c>
      <c r="D78" t="s">
        <v>55</v>
      </c>
      <c r="E78" t="s">
        <v>56</v>
      </c>
      <c r="F78" t="s">
        <v>57</v>
      </c>
      <c r="G78">
        <v>18.16</v>
      </c>
      <c r="H78">
        <v>0</v>
      </c>
      <c r="K78" t="s">
        <v>58</v>
      </c>
      <c r="L78" t="s">
        <v>62</v>
      </c>
      <c r="M78" t="s">
        <v>60</v>
      </c>
      <c r="N78" t="s">
        <v>66</v>
      </c>
      <c r="O78" t="e">
        <f t="shared" si="13"/>
        <v>#N/A</v>
      </c>
      <c r="P78">
        <f t="shared" si="14"/>
        <v>1059.66</v>
      </c>
      <c r="Q78">
        <f t="shared" si="15"/>
        <v>1059.66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42389.461805555555</v>
      </c>
      <c r="B79">
        <v>1062.98</v>
      </c>
      <c r="C79">
        <v>1077.82</v>
      </c>
      <c r="D79" t="s">
        <v>55</v>
      </c>
      <c r="E79" t="s">
        <v>56</v>
      </c>
      <c r="F79" t="s">
        <v>57</v>
      </c>
      <c r="G79">
        <v>14.84</v>
      </c>
      <c r="H79">
        <v>0</v>
      </c>
      <c r="K79" t="s">
        <v>58</v>
      </c>
      <c r="L79" t="s">
        <v>62</v>
      </c>
      <c r="M79" t="s">
        <v>60</v>
      </c>
      <c r="N79" t="s">
        <v>66</v>
      </c>
      <c r="O79" t="e">
        <f t="shared" si="13"/>
        <v>#N/A</v>
      </c>
      <c r="P79">
        <f t="shared" si="14"/>
        <v>1062.98</v>
      </c>
      <c r="Q79">
        <f t="shared" si="15"/>
        <v>1062.98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42419.461805555555</v>
      </c>
      <c r="B80">
        <v>1063.03</v>
      </c>
      <c r="C80">
        <v>1077.82</v>
      </c>
      <c r="D80" t="s">
        <v>55</v>
      </c>
      <c r="E80" t="s">
        <v>56</v>
      </c>
      <c r="F80" t="s">
        <v>57</v>
      </c>
      <c r="G80">
        <v>14.79</v>
      </c>
      <c r="H80">
        <v>0</v>
      </c>
      <c r="K80" t="s">
        <v>58</v>
      </c>
      <c r="L80" t="s">
        <v>62</v>
      </c>
      <c r="M80" t="s">
        <v>60</v>
      </c>
      <c r="N80" t="s">
        <v>64</v>
      </c>
      <c r="O80" t="e">
        <f t="shared" si="13"/>
        <v>#N/A</v>
      </c>
      <c r="P80">
        <f t="shared" si="14"/>
        <v>1063.03</v>
      </c>
      <c r="Q80">
        <f t="shared" si="15"/>
        <v>1063.03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42452.430555555555</v>
      </c>
      <c r="B81">
        <v>1063.84</v>
      </c>
      <c r="C81">
        <v>1077.82</v>
      </c>
      <c r="D81" t="s">
        <v>55</v>
      </c>
      <c r="E81" t="s">
        <v>56</v>
      </c>
      <c r="F81" t="s">
        <v>57</v>
      </c>
      <c r="G81">
        <v>13.98</v>
      </c>
      <c r="H81">
        <v>0</v>
      </c>
      <c r="K81" t="s">
        <v>58</v>
      </c>
      <c r="L81" t="s">
        <v>62</v>
      </c>
      <c r="M81" t="s">
        <v>60</v>
      </c>
      <c r="N81" t="s">
        <v>64</v>
      </c>
      <c r="O81" t="e">
        <f t="shared" si="13"/>
        <v>#N/A</v>
      </c>
      <c r="P81">
        <f t="shared" si="14"/>
        <v>1063.84</v>
      </c>
      <c r="Q81">
        <f t="shared" si="15"/>
        <v>1063.84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42478.4375</v>
      </c>
      <c r="B82">
        <v>1063.67</v>
      </c>
      <c r="C82">
        <v>1077.82</v>
      </c>
      <c r="D82" t="s">
        <v>55</v>
      </c>
      <c r="E82" t="s">
        <v>56</v>
      </c>
      <c r="F82" t="s">
        <v>57</v>
      </c>
      <c r="G82">
        <v>14.15</v>
      </c>
      <c r="H82">
        <v>0</v>
      </c>
      <c r="K82" t="s">
        <v>58</v>
      </c>
      <c r="L82" t="s">
        <v>62</v>
      </c>
      <c r="M82" t="s">
        <v>60</v>
      </c>
      <c r="N82" t="s">
        <v>64</v>
      </c>
      <c r="O82" t="e">
        <f t="shared" si="13"/>
        <v>#N/A</v>
      </c>
      <c r="P82">
        <f t="shared" si="14"/>
        <v>1063.67</v>
      </c>
      <c r="Q82">
        <f t="shared" si="15"/>
        <v>1063.67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42521.430555555555</v>
      </c>
      <c r="B83">
        <v>1062.58</v>
      </c>
      <c r="C83">
        <v>1077.82</v>
      </c>
      <c r="D83" t="s">
        <v>55</v>
      </c>
      <c r="E83" t="s">
        <v>56</v>
      </c>
      <c r="F83" t="s">
        <v>57</v>
      </c>
      <c r="G83">
        <v>15.24</v>
      </c>
      <c r="H83">
        <v>0</v>
      </c>
      <c r="K83" t="s">
        <v>58</v>
      </c>
      <c r="L83" t="s">
        <v>62</v>
      </c>
      <c r="M83" t="s">
        <v>60</v>
      </c>
      <c r="N83" t="s">
        <v>64</v>
      </c>
      <c r="O83" t="e">
        <f t="shared" si="13"/>
        <v>#N/A</v>
      </c>
      <c r="P83">
        <f t="shared" si="14"/>
        <v>1062.58</v>
      </c>
      <c r="Q83">
        <f t="shared" si="15"/>
        <v>1062.58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42548.4375</v>
      </c>
      <c r="B84">
        <v>1062.59</v>
      </c>
      <c r="C84">
        <v>1077.82</v>
      </c>
      <c r="D84" t="s">
        <v>55</v>
      </c>
      <c r="E84" t="s">
        <v>56</v>
      </c>
      <c r="F84" t="s">
        <v>57</v>
      </c>
      <c r="G84">
        <v>15.23</v>
      </c>
      <c r="H84">
        <v>0</v>
      </c>
      <c r="K84" t="s">
        <v>58</v>
      </c>
      <c r="L84" t="s">
        <v>62</v>
      </c>
      <c r="M84" t="s">
        <v>60</v>
      </c>
      <c r="N84" t="s">
        <v>64</v>
      </c>
      <c r="O84" t="e">
        <f t="shared" si="13"/>
        <v>#N/A</v>
      </c>
      <c r="P84">
        <f t="shared" si="14"/>
        <v>1062.59</v>
      </c>
      <c r="Q84">
        <f t="shared" si="15"/>
        <v>1062.59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42566.333333333336</v>
      </c>
      <c r="B85">
        <v>1060.54</v>
      </c>
      <c r="C85">
        <v>1077.82</v>
      </c>
      <c r="D85" t="s">
        <v>55</v>
      </c>
      <c r="E85" t="s">
        <v>56</v>
      </c>
      <c r="F85" t="s">
        <v>57</v>
      </c>
      <c r="G85">
        <v>17.28</v>
      </c>
      <c r="H85">
        <v>0</v>
      </c>
      <c r="K85" t="s">
        <v>58</v>
      </c>
      <c r="L85" t="s">
        <v>62</v>
      </c>
      <c r="M85" t="s">
        <v>60</v>
      </c>
      <c r="N85" t="s">
        <v>64</v>
      </c>
      <c r="O85" t="e">
        <f t="shared" si="13"/>
        <v>#N/A</v>
      </c>
      <c r="P85">
        <f t="shared" si="14"/>
        <v>1060.54</v>
      </c>
      <c r="Q85">
        <f t="shared" si="15"/>
        <v>1060.54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42613.42361111111</v>
      </c>
      <c r="B86">
        <v>1059.51</v>
      </c>
      <c r="C86">
        <v>1077.82</v>
      </c>
      <c r="D86" t="s">
        <v>55</v>
      </c>
      <c r="E86" t="s">
        <v>56</v>
      </c>
      <c r="F86" t="s">
        <v>57</v>
      </c>
      <c r="G86">
        <v>18.31</v>
      </c>
      <c r="H86">
        <v>0</v>
      </c>
      <c r="K86" t="s">
        <v>58</v>
      </c>
      <c r="L86" t="s">
        <v>62</v>
      </c>
      <c r="M86" t="s">
        <v>60</v>
      </c>
      <c r="N86" t="s">
        <v>64</v>
      </c>
      <c r="O86" t="e">
        <f t="shared" si="13"/>
        <v>#N/A</v>
      </c>
      <c r="P86">
        <f t="shared" si="14"/>
        <v>1059.51</v>
      </c>
      <c r="Q86">
        <f t="shared" si="15"/>
        <v>1059.51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42692.430555555555</v>
      </c>
      <c r="B87">
        <v>1058.18</v>
      </c>
      <c r="C87">
        <v>1077.82</v>
      </c>
      <c r="D87" t="s">
        <v>55</v>
      </c>
      <c r="E87" t="s">
        <v>56</v>
      </c>
      <c r="F87" t="s">
        <v>57</v>
      </c>
      <c r="G87">
        <v>19.64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1058.18</v>
      </c>
      <c r="Q87">
        <f t="shared" si="15"/>
        <v>1058.18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42745.427083333336</v>
      </c>
      <c r="B88">
        <v>1058.53</v>
      </c>
      <c r="C88">
        <v>1077.82</v>
      </c>
      <c r="D88" t="s">
        <v>55</v>
      </c>
      <c r="E88" t="s">
        <v>56</v>
      </c>
      <c r="F88" t="s">
        <v>57</v>
      </c>
      <c r="G88">
        <v>19.29</v>
      </c>
      <c r="H88">
        <v>0</v>
      </c>
      <c r="K88" t="s">
        <v>58</v>
      </c>
      <c r="L88" t="s">
        <v>62</v>
      </c>
      <c r="M88" t="s">
        <v>60</v>
      </c>
      <c r="N88" t="s">
        <v>64</v>
      </c>
      <c r="O88" t="e">
        <f t="shared" si="13"/>
        <v>#N/A</v>
      </c>
      <c r="P88">
        <f t="shared" si="14"/>
        <v>1058.53</v>
      </c>
      <c r="Q88">
        <f t="shared" si="15"/>
        <v>1058.53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42776.4375</v>
      </c>
      <c r="B89">
        <v>1058.85</v>
      </c>
      <c r="C89">
        <v>1077.82</v>
      </c>
      <c r="D89" t="s">
        <v>55</v>
      </c>
      <c r="E89" t="s">
        <v>56</v>
      </c>
      <c r="F89" t="s">
        <v>57</v>
      </c>
      <c r="G89">
        <v>18.97</v>
      </c>
      <c r="H89">
        <v>0</v>
      </c>
      <c r="K89" t="s">
        <v>58</v>
      </c>
      <c r="L89" t="s">
        <v>62</v>
      </c>
      <c r="M89" t="s">
        <v>60</v>
      </c>
      <c r="N89" t="s">
        <v>64</v>
      </c>
      <c r="O89" t="e">
        <f t="shared" si="13"/>
        <v>#N/A</v>
      </c>
      <c r="P89">
        <f t="shared" si="14"/>
        <v>1058.85</v>
      </c>
      <c r="Q89">
        <f t="shared" si="15"/>
        <v>1058.85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42815.461805555555</v>
      </c>
      <c r="B90">
        <v>1059.36</v>
      </c>
      <c r="C90">
        <v>1077.82</v>
      </c>
      <c r="D90" t="s">
        <v>55</v>
      </c>
      <c r="E90" t="s">
        <v>56</v>
      </c>
      <c r="F90" t="s">
        <v>57</v>
      </c>
      <c r="G90">
        <v>18.46</v>
      </c>
      <c r="H90">
        <v>0</v>
      </c>
      <c r="K90" t="s">
        <v>58</v>
      </c>
      <c r="L90" t="s">
        <v>62</v>
      </c>
      <c r="M90" t="s">
        <v>60</v>
      </c>
      <c r="N90" t="s">
        <v>64</v>
      </c>
      <c r="O90" t="e">
        <f t="shared" si="13"/>
        <v>#N/A</v>
      </c>
      <c r="P90">
        <f t="shared" si="14"/>
        <v>1059.36</v>
      </c>
      <c r="Q90">
        <f t="shared" si="15"/>
        <v>1059.36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42852.444444444445</v>
      </c>
      <c r="B91">
        <v>1060.13</v>
      </c>
      <c r="C91">
        <v>1077.82</v>
      </c>
      <c r="D91" t="s">
        <v>55</v>
      </c>
      <c r="E91" t="s">
        <v>56</v>
      </c>
      <c r="F91" t="s">
        <v>57</v>
      </c>
      <c r="G91">
        <v>17.69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1060.13</v>
      </c>
      <c r="Q91">
        <f t="shared" si="15"/>
        <v>1060.13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42885.4375</v>
      </c>
      <c r="B92">
        <v>1060.34</v>
      </c>
      <c r="C92">
        <v>1077.82</v>
      </c>
      <c r="D92" t="s">
        <v>55</v>
      </c>
      <c r="E92" t="s">
        <v>56</v>
      </c>
      <c r="F92" t="s">
        <v>57</v>
      </c>
      <c r="G92">
        <v>17.48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1060.34</v>
      </c>
      <c r="Q92">
        <f t="shared" si="15"/>
        <v>1060.34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42908.479166666664</v>
      </c>
      <c r="B93">
        <v>1063.04</v>
      </c>
      <c r="C93">
        <v>1077.82</v>
      </c>
      <c r="D93" t="s">
        <v>55</v>
      </c>
      <c r="E93" t="s">
        <v>56</v>
      </c>
      <c r="F93" t="s">
        <v>57</v>
      </c>
      <c r="G93">
        <v>14.78</v>
      </c>
      <c r="H93">
        <v>0</v>
      </c>
      <c r="K93" t="s">
        <v>58</v>
      </c>
      <c r="L93" t="s">
        <v>62</v>
      </c>
      <c r="M93" t="s">
        <v>60</v>
      </c>
      <c r="N93" t="s">
        <v>64</v>
      </c>
      <c r="O93" t="e">
        <f t="shared" si="13"/>
        <v>#N/A</v>
      </c>
      <c r="P93">
        <f t="shared" si="14"/>
        <v>1063.04</v>
      </c>
      <c r="Q93">
        <f t="shared" si="15"/>
        <v>1063.04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42921.48263888889</v>
      </c>
      <c r="B94">
        <v>1059.26</v>
      </c>
      <c r="C94">
        <v>1077.82</v>
      </c>
      <c r="D94" t="s">
        <v>55</v>
      </c>
      <c r="E94" t="s">
        <v>56</v>
      </c>
      <c r="F94" t="s">
        <v>57</v>
      </c>
      <c r="G94">
        <v>18.56</v>
      </c>
      <c r="H94">
        <v>0</v>
      </c>
      <c r="K94" t="s">
        <v>58</v>
      </c>
      <c r="L94" t="s">
        <v>62</v>
      </c>
      <c r="M94" t="s">
        <v>60</v>
      </c>
      <c r="N94" t="s">
        <v>64</v>
      </c>
      <c r="O94" t="e">
        <f t="shared" si="13"/>
        <v>#N/A</v>
      </c>
      <c r="P94">
        <f t="shared" si="14"/>
        <v>1059.26</v>
      </c>
      <c r="Q94">
        <f t="shared" si="15"/>
        <v>1059.26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42940.37152777778</v>
      </c>
      <c r="B95">
        <v>1060.34</v>
      </c>
      <c r="C95">
        <v>1077.82</v>
      </c>
      <c r="D95" t="s">
        <v>55</v>
      </c>
      <c r="E95" t="s">
        <v>56</v>
      </c>
      <c r="F95" t="s">
        <v>57</v>
      </c>
      <c r="G95">
        <v>17.48</v>
      </c>
      <c r="H95">
        <v>0</v>
      </c>
      <c r="K95" t="s">
        <v>58</v>
      </c>
      <c r="L95" t="s">
        <v>62</v>
      </c>
      <c r="M95" t="s">
        <v>60</v>
      </c>
      <c r="N95" t="s">
        <v>64</v>
      </c>
      <c r="O95" t="e">
        <f t="shared" si="13"/>
        <v>#N/A</v>
      </c>
      <c r="P95">
        <f t="shared" si="14"/>
        <v>1060.34</v>
      </c>
      <c r="Q95">
        <f t="shared" si="15"/>
        <v>1060.34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43025.44097222222</v>
      </c>
      <c r="B96">
        <v>1056.41</v>
      </c>
      <c r="C96">
        <v>1077.82</v>
      </c>
      <c r="D96" t="s">
        <v>55</v>
      </c>
      <c r="E96" t="s">
        <v>56</v>
      </c>
      <c r="F96" t="s">
        <v>57</v>
      </c>
      <c r="G96">
        <v>21.41</v>
      </c>
      <c r="H96">
        <v>0</v>
      </c>
      <c r="K96" t="s">
        <v>58</v>
      </c>
      <c r="L96" t="s">
        <v>62</v>
      </c>
      <c r="M96" t="s">
        <v>60</v>
      </c>
      <c r="N96" t="s">
        <v>64</v>
      </c>
      <c r="O96" t="e">
        <f t="shared" si="13"/>
        <v>#N/A</v>
      </c>
      <c r="P96">
        <f t="shared" si="14"/>
        <v>1056.41</v>
      </c>
      <c r="Q96">
        <f t="shared" si="15"/>
        <v>1056.41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43061.44097222222</v>
      </c>
      <c r="B97">
        <v>1056.29</v>
      </c>
      <c r="C97">
        <v>1077.82</v>
      </c>
      <c r="D97" t="s">
        <v>55</v>
      </c>
      <c r="E97" t="s">
        <v>56</v>
      </c>
      <c r="F97" t="s">
        <v>57</v>
      </c>
      <c r="G97">
        <v>21.53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1056.29</v>
      </c>
      <c r="Q97">
        <f t="shared" si="15"/>
        <v>1056.29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43122.4375</v>
      </c>
      <c r="B98">
        <v>1056.08</v>
      </c>
      <c r="C98">
        <v>1077.82</v>
      </c>
      <c r="D98" t="s">
        <v>55</v>
      </c>
      <c r="E98" t="s">
        <v>56</v>
      </c>
      <c r="F98" t="s">
        <v>57</v>
      </c>
      <c r="G98">
        <v>21.74</v>
      </c>
      <c r="H98">
        <v>0</v>
      </c>
      <c r="K98" t="s">
        <v>58</v>
      </c>
      <c r="L98" t="s">
        <v>62</v>
      </c>
      <c r="M98" t="s">
        <v>60</v>
      </c>
      <c r="N98" t="s">
        <v>64</v>
      </c>
      <c r="O98" t="e">
        <f t="shared" si="13"/>
        <v>#N/A</v>
      </c>
      <c r="P98">
        <f t="shared" si="14"/>
        <v>1056.08</v>
      </c>
      <c r="Q98">
        <f t="shared" si="15"/>
        <v>1056.08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43153.506944444445</v>
      </c>
      <c r="B99">
        <v>1055.57</v>
      </c>
      <c r="C99">
        <v>1077.82</v>
      </c>
      <c r="D99" t="s">
        <v>55</v>
      </c>
      <c r="E99" t="s">
        <v>56</v>
      </c>
      <c r="F99" t="s">
        <v>57</v>
      </c>
      <c r="G99">
        <v>22.25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1055.57</v>
      </c>
      <c r="Q99">
        <f t="shared" si="15"/>
        <v>1055.57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43206.40277777778</v>
      </c>
      <c r="B100">
        <v>1067.6</v>
      </c>
      <c r="C100">
        <v>1077.82</v>
      </c>
      <c r="D100" t="s">
        <v>55</v>
      </c>
      <c r="E100" t="s">
        <v>56</v>
      </c>
      <c r="F100" t="s">
        <v>57</v>
      </c>
      <c r="G100">
        <v>10.22</v>
      </c>
      <c r="H100">
        <v>0</v>
      </c>
      <c r="K100" t="s">
        <v>58</v>
      </c>
      <c r="L100" t="s">
        <v>62</v>
      </c>
      <c r="M100" t="s">
        <v>60</v>
      </c>
      <c r="N100" t="s">
        <v>67</v>
      </c>
      <c r="O100" t="e">
        <f t="shared" si="13"/>
        <v>#N/A</v>
      </c>
      <c r="P100">
        <f t="shared" si="14"/>
        <v>1067.6</v>
      </c>
      <c r="Q100">
        <f t="shared" si="15"/>
        <v>1067.6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43346.35763888889</v>
      </c>
      <c r="B101">
        <v>1063.18</v>
      </c>
      <c r="C101">
        <v>1077.82</v>
      </c>
      <c r="D101" t="s">
        <v>55</v>
      </c>
      <c r="E101" t="s">
        <v>56</v>
      </c>
      <c r="F101" t="s">
        <v>57</v>
      </c>
      <c r="G101">
        <v>14.64</v>
      </c>
      <c r="H101">
        <v>0</v>
      </c>
      <c r="K101" t="s">
        <v>58</v>
      </c>
      <c r="L101" t="s">
        <v>62</v>
      </c>
      <c r="M101" t="s">
        <v>60</v>
      </c>
      <c r="N101" t="s">
        <v>64</v>
      </c>
      <c r="O101" t="e">
        <f t="shared" si="13"/>
        <v>#N/A</v>
      </c>
      <c r="P101">
        <f t="shared" si="14"/>
        <v>1063.18</v>
      </c>
      <c r="Q101">
        <f t="shared" si="15"/>
        <v>1063.18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43376.46875</v>
      </c>
      <c r="B102">
        <v>1062.54</v>
      </c>
      <c r="C102">
        <v>1077.82</v>
      </c>
      <c r="D102" t="s">
        <v>55</v>
      </c>
      <c r="E102" t="s">
        <v>56</v>
      </c>
      <c r="F102" t="s">
        <v>57</v>
      </c>
      <c r="G102">
        <v>15.28</v>
      </c>
      <c r="H102">
        <v>0</v>
      </c>
      <c r="K102" t="s">
        <v>58</v>
      </c>
      <c r="L102" t="s">
        <v>62</v>
      </c>
      <c r="M102" t="s">
        <v>60</v>
      </c>
      <c r="N102" t="s">
        <v>64</v>
      </c>
      <c r="O102" t="e">
        <f t="shared" si="13"/>
        <v>#N/A</v>
      </c>
      <c r="P102">
        <f t="shared" si="14"/>
        <v>1062.54</v>
      </c>
      <c r="Q102">
        <f t="shared" si="15"/>
        <v>1062.54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43434.48611111111</v>
      </c>
      <c r="B103">
        <v>1064.6</v>
      </c>
      <c r="C103">
        <v>1077.82</v>
      </c>
      <c r="D103" t="s">
        <v>55</v>
      </c>
      <c r="E103" t="s">
        <v>56</v>
      </c>
      <c r="F103" t="s">
        <v>57</v>
      </c>
      <c r="G103">
        <v>13.22</v>
      </c>
      <c r="H103">
        <v>0</v>
      </c>
      <c r="K103" t="s">
        <v>58</v>
      </c>
      <c r="L103" t="s">
        <v>62</v>
      </c>
      <c r="M103" t="s">
        <v>60</v>
      </c>
      <c r="N103" t="s">
        <v>64</v>
      </c>
      <c r="O103" t="e">
        <f t="shared" si="13"/>
        <v>#N/A</v>
      </c>
      <c r="P103">
        <f t="shared" si="14"/>
        <v>1064.6</v>
      </c>
      <c r="Q103">
        <f t="shared" si="15"/>
        <v>1064.6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43452.458333333336</v>
      </c>
      <c r="B104">
        <v>1064.45</v>
      </c>
      <c r="C104">
        <v>1077.82</v>
      </c>
      <c r="D104" t="s">
        <v>55</v>
      </c>
      <c r="E104" t="s">
        <v>56</v>
      </c>
      <c r="F104" t="s">
        <v>57</v>
      </c>
      <c r="G104">
        <v>13.37</v>
      </c>
      <c r="H104">
        <v>0</v>
      </c>
      <c r="K104" t="s">
        <v>58</v>
      </c>
      <c r="L104" t="s">
        <v>62</v>
      </c>
      <c r="M104" t="s">
        <v>60</v>
      </c>
      <c r="N104" t="s">
        <v>64</v>
      </c>
      <c r="O104" t="e">
        <f t="shared" si="13"/>
        <v>#N/A</v>
      </c>
      <c r="P104">
        <f t="shared" si="14"/>
        <v>1064.45</v>
      </c>
      <c r="Q104">
        <f t="shared" si="15"/>
        <v>1064.45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43486.4375</v>
      </c>
      <c r="B105">
        <v>1064.25</v>
      </c>
      <c r="C105">
        <v>1077.82</v>
      </c>
      <c r="D105" t="s">
        <v>55</v>
      </c>
      <c r="E105" t="s">
        <v>56</v>
      </c>
      <c r="F105" t="s">
        <v>57</v>
      </c>
      <c r="G105">
        <v>13.57</v>
      </c>
      <c r="H105">
        <v>0</v>
      </c>
      <c r="K105" t="s">
        <v>58</v>
      </c>
      <c r="L105" t="s">
        <v>62</v>
      </c>
      <c r="M105" t="s">
        <v>60</v>
      </c>
      <c r="N105" t="s">
        <v>64</v>
      </c>
      <c r="O105" t="e">
        <f t="shared" si="13"/>
        <v>#N/A</v>
      </c>
      <c r="P105">
        <f t="shared" si="14"/>
        <v>1064.25</v>
      </c>
      <c r="Q105">
        <f t="shared" si="15"/>
        <v>1064.25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43509.51736111111</v>
      </c>
      <c r="B106">
        <v>1064.16</v>
      </c>
      <c r="C106">
        <v>1077.82</v>
      </c>
      <c r="D106" t="s">
        <v>55</v>
      </c>
      <c r="E106" t="s">
        <v>56</v>
      </c>
      <c r="F106" t="s">
        <v>57</v>
      </c>
      <c r="G106">
        <v>13.66</v>
      </c>
      <c r="H106">
        <v>0</v>
      </c>
      <c r="K106" t="s">
        <v>58</v>
      </c>
      <c r="L106" t="s">
        <v>62</v>
      </c>
      <c r="M106" t="s">
        <v>60</v>
      </c>
      <c r="N106" t="s">
        <v>64</v>
      </c>
      <c r="O106" t="e">
        <f t="shared" si="13"/>
        <v>#N/A</v>
      </c>
      <c r="P106">
        <f t="shared" si="14"/>
        <v>1064.16</v>
      </c>
      <c r="Q106">
        <f t="shared" si="15"/>
        <v>1064.16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43530.51388888889</v>
      </c>
      <c r="B107">
        <v>1064.08</v>
      </c>
      <c r="C107">
        <v>1077.82</v>
      </c>
      <c r="D107" t="s">
        <v>55</v>
      </c>
      <c r="E107" t="s">
        <v>56</v>
      </c>
      <c r="F107" t="s">
        <v>57</v>
      </c>
      <c r="G107">
        <v>13.74</v>
      </c>
      <c r="H107">
        <v>0</v>
      </c>
      <c r="K107" t="s">
        <v>58</v>
      </c>
      <c r="L107" t="s">
        <v>62</v>
      </c>
      <c r="M107" t="s">
        <v>60</v>
      </c>
      <c r="N107" t="s">
        <v>64</v>
      </c>
      <c r="O107" t="e">
        <f t="shared" si="13"/>
        <v>#N/A</v>
      </c>
      <c r="P107">
        <f t="shared" si="14"/>
        <v>1064.08</v>
      </c>
      <c r="Q107">
        <f t="shared" si="15"/>
        <v>1064.08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43581</v>
      </c>
      <c r="B108">
        <v>1077.32</v>
      </c>
      <c r="C108">
        <v>1077.82</v>
      </c>
      <c r="D108" t="s">
        <v>55</v>
      </c>
      <c r="E108" t="s">
        <v>56</v>
      </c>
      <c r="F108" t="s">
        <v>57</v>
      </c>
      <c r="G108">
        <v>0.5</v>
      </c>
      <c r="H108">
        <v>0</v>
      </c>
      <c r="K108" t="s">
        <v>58</v>
      </c>
      <c r="L108" t="s">
        <v>62</v>
      </c>
      <c r="M108" t="s">
        <v>60</v>
      </c>
      <c r="N108" t="s">
        <v>68</v>
      </c>
      <c r="O108" t="e">
        <f t="shared" si="13"/>
        <v>#N/A</v>
      </c>
      <c r="P108">
        <f t="shared" si="14"/>
        <v>1077.32</v>
      </c>
      <c r="Q108">
        <f t="shared" si="15"/>
        <v>1077.32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43619.444444444445</v>
      </c>
      <c r="B109">
        <v>1063.79</v>
      </c>
      <c r="C109">
        <v>1077.82</v>
      </c>
      <c r="D109" t="s">
        <v>55</v>
      </c>
      <c r="E109" t="s">
        <v>56</v>
      </c>
      <c r="F109" t="s">
        <v>57</v>
      </c>
      <c r="G109">
        <v>14.03</v>
      </c>
      <c r="H109">
        <v>0</v>
      </c>
      <c r="K109" t="s">
        <v>58</v>
      </c>
      <c r="L109" t="s">
        <v>62</v>
      </c>
      <c r="M109" t="s">
        <v>60</v>
      </c>
      <c r="N109" t="s">
        <v>64</v>
      </c>
      <c r="O109" t="e">
        <f t="shared" si="13"/>
        <v>#N/A</v>
      </c>
      <c r="P109">
        <f t="shared" si="14"/>
        <v>1063.79</v>
      </c>
      <c r="Q109">
        <f t="shared" si="15"/>
        <v>1063.79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43668.36111111111</v>
      </c>
      <c r="B110">
        <v>1061.77</v>
      </c>
      <c r="C110">
        <v>1077.82</v>
      </c>
      <c r="D110" t="s">
        <v>55</v>
      </c>
      <c r="E110" t="s">
        <v>56</v>
      </c>
      <c r="F110" t="s">
        <v>57</v>
      </c>
      <c r="G110">
        <v>16.05</v>
      </c>
      <c r="H110">
        <v>0</v>
      </c>
      <c r="K110" t="s">
        <v>58</v>
      </c>
      <c r="L110" t="s">
        <v>62</v>
      </c>
      <c r="M110" t="s">
        <v>60</v>
      </c>
      <c r="N110" t="s">
        <v>64</v>
      </c>
      <c r="O110" t="e">
        <f t="shared" si="13"/>
        <v>#N/A</v>
      </c>
      <c r="P110">
        <f t="shared" si="14"/>
        <v>1061.77</v>
      </c>
      <c r="Q110">
        <f t="shared" si="15"/>
        <v>1061.77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43738.40277777778</v>
      </c>
      <c r="B111">
        <v>1060.93</v>
      </c>
      <c r="C111">
        <v>1077.82</v>
      </c>
      <c r="D111" t="s">
        <v>55</v>
      </c>
      <c r="E111" t="s">
        <v>56</v>
      </c>
      <c r="F111" t="s">
        <v>57</v>
      </c>
      <c r="G111">
        <v>16.89</v>
      </c>
      <c r="H111">
        <v>0</v>
      </c>
      <c r="K111" t="s">
        <v>58</v>
      </c>
      <c r="L111" t="s">
        <v>62</v>
      </c>
      <c r="M111" t="s">
        <v>60</v>
      </c>
      <c r="N111" t="s">
        <v>64</v>
      </c>
      <c r="O111" t="e">
        <f t="shared" si="13"/>
        <v>#N/A</v>
      </c>
      <c r="P111">
        <f t="shared" si="14"/>
        <v>1060.93</v>
      </c>
      <c r="Q111">
        <f t="shared" si="15"/>
        <v>1060.93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43768.385416666664</v>
      </c>
      <c r="B112">
        <v>1060.93</v>
      </c>
      <c r="C112">
        <v>1077.82</v>
      </c>
      <c r="D112" t="s">
        <v>55</v>
      </c>
      <c r="E112" t="s">
        <v>56</v>
      </c>
      <c r="F112" t="s">
        <v>57</v>
      </c>
      <c r="G112">
        <v>16.89</v>
      </c>
      <c r="H112">
        <v>0</v>
      </c>
      <c r="K112" t="s">
        <v>58</v>
      </c>
      <c r="L112" t="s">
        <v>62</v>
      </c>
      <c r="M112" t="s">
        <v>60</v>
      </c>
      <c r="N112" t="s">
        <v>64</v>
      </c>
      <c r="O112" t="e">
        <f t="shared" si="13"/>
        <v>#N/A</v>
      </c>
      <c r="P112">
        <f t="shared" si="14"/>
        <v>1060.93</v>
      </c>
      <c r="Q112">
        <f t="shared" si="15"/>
        <v>1060.93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43794.416666666664</v>
      </c>
      <c r="B113">
        <v>1061.21</v>
      </c>
      <c r="C113">
        <v>1077.82</v>
      </c>
      <c r="D113" t="s">
        <v>55</v>
      </c>
      <c r="E113" t="s">
        <v>56</v>
      </c>
      <c r="F113" t="s">
        <v>57</v>
      </c>
      <c r="G113">
        <v>16.61</v>
      </c>
      <c r="H113">
        <v>0</v>
      </c>
      <c r="K113" t="s">
        <v>58</v>
      </c>
      <c r="L113" t="s">
        <v>62</v>
      </c>
      <c r="M113" t="s">
        <v>60</v>
      </c>
      <c r="N113" t="s">
        <v>64</v>
      </c>
      <c r="O113" t="e">
        <f t="shared" si="13"/>
        <v>#N/A</v>
      </c>
      <c r="P113">
        <f t="shared" si="14"/>
        <v>1061.21</v>
      </c>
      <c r="Q113">
        <f t="shared" si="15"/>
        <v>1061.21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43816.381944444445</v>
      </c>
      <c r="B114">
        <v>1060.7</v>
      </c>
      <c r="C114">
        <v>1077.82</v>
      </c>
      <c r="D114" t="s">
        <v>55</v>
      </c>
      <c r="E114" t="s">
        <v>56</v>
      </c>
      <c r="F114" t="s">
        <v>57</v>
      </c>
      <c r="G114">
        <v>17.12</v>
      </c>
      <c r="H114">
        <v>0</v>
      </c>
      <c r="K114" t="s">
        <v>58</v>
      </c>
      <c r="L114" t="s">
        <v>62</v>
      </c>
      <c r="M114" t="s">
        <v>60</v>
      </c>
      <c r="N114" t="s">
        <v>64</v>
      </c>
      <c r="O114" t="e">
        <f t="shared" si="13"/>
        <v>#N/A</v>
      </c>
      <c r="P114">
        <f t="shared" si="14"/>
        <v>1060.7</v>
      </c>
      <c r="Q114">
        <f t="shared" si="15"/>
        <v>1060.7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43899.45486111111</v>
      </c>
      <c r="B115">
        <v>1064.77</v>
      </c>
      <c r="C115">
        <v>1077.82</v>
      </c>
      <c r="D115" t="s">
        <v>55</v>
      </c>
      <c r="E115" t="s">
        <v>56</v>
      </c>
      <c r="F115" t="s">
        <v>57</v>
      </c>
      <c r="G115">
        <v>13.05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1064.77</v>
      </c>
      <c r="Q115">
        <f t="shared" si="15"/>
        <v>1064.77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44011.44097222222</v>
      </c>
      <c r="B116">
        <v>1064.2</v>
      </c>
      <c r="C116">
        <v>1077.82</v>
      </c>
      <c r="D116" t="s">
        <v>55</v>
      </c>
      <c r="E116" t="s">
        <v>56</v>
      </c>
      <c r="F116" t="s">
        <v>57</v>
      </c>
      <c r="G116">
        <v>13.62</v>
      </c>
      <c r="H116">
        <v>0</v>
      </c>
      <c r="K116" t="s">
        <v>58</v>
      </c>
      <c r="L116" t="s">
        <v>62</v>
      </c>
      <c r="M116" t="s">
        <v>60</v>
      </c>
      <c r="N116" t="s">
        <v>64</v>
      </c>
      <c r="O116" t="e">
        <f t="shared" si="13"/>
        <v>#N/A</v>
      </c>
      <c r="P116">
        <f t="shared" si="14"/>
        <v>1064.2</v>
      </c>
      <c r="Q116">
        <f t="shared" si="15"/>
        <v>1064.2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44110.375</v>
      </c>
      <c r="B117">
        <v>1062.47</v>
      </c>
      <c r="C117">
        <v>1077.82</v>
      </c>
      <c r="D117" t="s">
        <v>55</v>
      </c>
      <c r="E117" t="s">
        <v>56</v>
      </c>
      <c r="F117" t="s">
        <v>57</v>
      </c>
      <c r="G117">
        <v>15.35</v>
      </c>
      <c r="H117">
        <v>0</v>
      </c>
      <c r="K117" t="s">
        <v>58</v>
      </c>
      <c r="L117" t="s">
        <v>62</v>
      </c>
      <c r="M117" t="s">
        <v>60</v>
      </c>
      <c r="N117" t="s">
        <v>64</v>
      </c>
      <c r="O117" t="e">
        <f t="shared" si="13"/>
        <v>#N/A</v>
      </c>
      <c r="P117">
        <f t="shared" si="14"/>
        <v>1062.47</v>
      </c>
      <c r="Q117">
        <f t="shared" si="15"/>
        <v>1062.47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44223.40972222222</v>
      </c>
      <c r="B118">
        <v>1062.73</v>
      </c>
      <c r="C118">
        <v>1077.82</v>
      </c>
      <c r="D118" t="s">
        <v>55</v>
      </c>
      <c r="E118" t="s">
        <v>56</v>
      </c>
      <c r="F118" t="s">
        <v>57</v>
      </c>
      <c r="G118">
        <v>15.09</v>
      </c>
      <c r="H118">
        <v>0</v>
      </c>
      <c r="K118" t="s">
        <v>58</v>
      </c>
      <c r="L118" t="s">
        <v>62</v>
      </c>
      <c r="M118" t="s">
        <v>60</v>
      </c>
      <c r="N118" t="s">
        <v>64</v>
      </c>
      <c r="O118" t="e">
        <f t="shared" si="13"/>
        <v>#N/A</v>
      </c>
      <c r="P118">
        <f t="shared" si="14"/>
        <v>1062.73</v>
      </c>
      <c r="Q118">
        <f t="shared" si="15"/>
        <v>1062.73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44246.38888888889</v>
      </c>
      <c r="B119">
        <v>1065.02</v>
      </c>
      <c r="C119">
        <v>1077.82</v>
      </c>
      <c r="D119" t="s">
        <v>55</v>
      </c>
      <c r="E119" t="s">
        <v>56</v>
      </c>
      <c r="F119" t="s">
        <v>57</v>
      </c>
      <c r="G119">
        <v>12.8</v>
      </c>
      <c r="H119">
        <v>0</v>
      </c>
      <c r="K119" t="s">
        <v>58</v>
      </c>
      <c r="L119" t="s">
        <v>62</v>
      </c>
      <c r="M119" t="s">
        <v>60</v>
      </c>
      <c r="N119" t="s">
        <v>64</v>
      </c>
      <c r="O119" t="e">
        <f t="shared" si="13"/>
        <v>#N/A</v>
      </c>
      <c r="P119">
        <f t="shared" si="14"/>
        <v>1065.02</v>
      </c>
      <c r="Q119">
        <f t="shared" si="15"/>
        <v>1065.02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44277.416666666664</v>
      </c>
      <c r="B120">
        <v>1064.53</v>
      </c>
      <c r="C120">
        <v>1077.82</v>
      </c>
      <c r="D120" t="s">
        <v>55</v>
      </c>
      <c r="E120" t="s">
        <v>56</v>
      </c>
      <c r="F120" t="s">
        <v>57</v>
      </c>
      <c r="G120">
        <v>13.29</v>
      </c>
      <c r="H120">
        <v>0</v>
      </c>
      <c r="K120" t="s">
        <v>58</v>
      </c>
      <c r="L120" t="s">
        <v>62</v>
      </c>
      <c r="M120" t="s">
        <v>60</v>
      </c>
      <c r="N120" t="s">
        <v>64</v>
      </c>
      <c r="O120" t="e">
        <f t="shared" si="13"/>
        <v>#N/A</v>
      </c>
      <c r="P120">
        <f t="shared" si="14"/>
        <v>1064.53</v>
      </c>
      <c r="Q120">
        <f t="shared" si="15"/>
        <v>1064.53</v>
      </c>
      <c r="R120" s="10" t="e">
        <f t="shared" si="16"/>
        <v>#N/A</v>
      </c>
      <c r="S120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1077.32</v>
      </c>
    </row>
    <row r="15000" ht="12.75">
      <c r="AJ15000">
        <f>MAX($Q$3:$Q$120)</f>
        <v>1077.32</v>
      </c>
    </row>
    <row r="15001" ht="12.75">
      <c r="AJ15001">
        <f>MIN($Q$3:$Q$120)</f>
        <v>1055.57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2021-05-05T14:03:09Z</dcterms:modified>
  <cp:category/>
  <cp:version/>
  <cp:contentType/>
  <cp:contentStatus/>
</cp:coreProperties>
</file>