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2120" windowHeight="9120" tabRatio="601" activeTab="0"/>
  </bookViews>
  <sheets>
    <sheet name="Gráfico 2519-4-0015 (Cuaternar" sheetId="1" r:id="rId1"/>
    <sheet name="Gráf.Estadísticas (Cuaternario" sheetId="2" r:id="rId2"/>
    <sheet name="Gráf.IndiceEstado (Cuaternario" sheetId="3" r:id="rId3"/>
    <sheet name="PA 2519-4-0015" sheetId="4" r:id="rId4"/>
  </sheets>
  <definedNames/>
  <calcPr fullCalcOnLoad="1"/>
</workbook>
</file>

<file path=xl/sharedStrings.xml><?xml version="1.0" encoding="utf-8"?>
<sst xmlns="http://schemas.openxmlformats.org/spreadsheetml/2006/main" count="960" uniqueCount="66">
  <si>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</si>
  <si>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</si>
  <si>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</si>
  <si>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</si>
  <si>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</si>
  <si>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</si>
  <si>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</si>
  <si>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</si>
  <si>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</si>
  <si>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</si>
  <si>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</si>
  <si>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</si>
  <si>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</si>
  <si>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</si>
  <si>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</si>
  <si>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</si>
  <si>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</si>
  <si>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</si>
  <si>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</si>
  <si>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</si>
  <si>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</si>
  <si>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</si>
  <si>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</si>
  <si>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</si>
  <si>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</si>
  <si>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</si>
  <si>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</si>
  <si>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</si>
  <si>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</si>
  <si>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</si>
  <si>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</si>
  <si>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</si>
  <si>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</si>
  <si>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</si>
  <si>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</si>
  <si>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</si>
  <si>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</si>
  <si>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</si>
  <si>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</si>
  <si>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</si>
  <si>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EDUARDO BALLESTIN. LOS OJOS (PO:19 PA:53)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</si>
  <si>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</si>
  <si>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</si>
  <si>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</si>
  <si>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</si>
  <si>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</si>
  <si>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</si>
  <si>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</si>
  <si>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</si>
  <si>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</si>
  <si>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</si>
  <si>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</si>
  <si>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</si>
  <si>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</si>
  <si>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</si>
  <si>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Cuaternario</t>
  </si>
  <si>
    <t>Nivel Estático</t>
  </si>
  <si>
    <t>SONDA MANUAL</t>
  </si>
  <si>
    <t>BROCAL</t>
  </si>
  <si>
    <t>CHE (OPH)</t>
  </si>
  <si>
    <t>día y hora</t>
  </si>
  <si>
    <t>OTROS</t>
  </si>
  <si>
    <t>día</t>
  </si>
  <si>
    <t>Importado automáticamente.</t>
  </si>
  <si>
    <t>CHE (S CONTROL Y VIGILANCIA DPH)</t>
  </si>
  <si>
    <t>CHE (CALIDAD)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</si>
</sst>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7">
    <font>
      <sz val="10"/>
      <name val="Arial"/>
      <family val="0"/>
    </font>
    <font>
      <sz val="9.75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4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Evolución piezométrica en el punto 2519-4-0015 
(EDUARDO BALLESTIN. LOS OJOS (PO:19 PA:53))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lineMarker"/>
        <c:varyColors val="0"/>
        <c:ser>
          <c:idx val="1"/>
          <c:order val="0"/>
          <c:tx>
            <c:v>Nivel dinámico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2519-4-0015'!$A$3:$A$146</c:f>
              <c:strCache>
                <c:ptCount val="144"/>
                <c:pt idx="0">
                  <c:v>36187.645833333336</c:v>
                </c:pt>
                <c:pt idx="1">
                  <c:v>36276.5625</c:v>
                </c:pt>
                <c:pt idx="2">
                  <c:v>36355.881944444445</c:v>
                </c:pt>
                <c:pt idx="3">
                  <c:v>36362.552083333336</c:v>
                </c:pt>
                <c:pt idx="4">
                  <c:v>36454.5625</c:v>
                </c:pt>
                <c:pt idx="5">
                  <c:v>37026</c:v>
                </c:pt>
                <c:pt idx="6">
                  <c:v>37099</c:v>
                </c:pt>
                <c:pt idx="7">
                  <c:v>37191</c:v>
                </c:pt>
                <c:pt idx="8">
                  <c:v>37393.54305555556</c:v>
                </c:pt>
                <c:pt idx="9">
                  <c:v>37431.493055555555</c:v>
                </c:pt>
                <c:pt idx="10">
                  <c:v>37459.479166666664</c:v>
                </c:pt>
                <c:pt idx="11">
                  <c:v>37488.47083333333</c:v>
                </c:pt>
                <c:pt idx="12">
                  <c:v>37523.51388888889</c:v>
                </c:pt>
                <c:pt idx="13">
                  <c:v>37552.53125</c:v>
                </c:pt>
                <c:pt idx="14">
                  <c:v>37586.53472222222</c:v>
                </c:pt>
                <c:pt idx="15">
                  <c:v>37608.50347222222</c:v>
                </c:pt>
                <c:pt idx="16">
                  <c:v>37644.779861111114</c:v>
                </c:pt>
                <c:pt idx="17">
                  <c:v>37679.833333333336</c:v>
                </c:pt>
                <c:pt idx="18">
                  <c:v>37705.51875</c:v>
                </c:pt>
                <c:pt idx="19">
                  <c:v>37740.84722222222</c:v>
                </c:pt>
                <c:pt idx="20">
                  <c:v>37768.50347222222</c:v>
                </c:pt>
                <c:pt idx="21">
                  <c:v>37794.59375</c:v>
                </c:pt>
                <c:pt idx="22">
                  <c:v>37816.538194444445</c:v>
                </c:pt>
                <c:pt idx="23">
                  <c:v>37849.583333333336</c:v>
                </c:pt>
                <c:pt idx="24">
                  <c:v>37876.76736111111</c:v>
                </c:pt>
                <c:pt idx="25">
                  <c:v>37918.71875</c:v>
                </c:pt>
                <c:pt idx="26">
                  <c:v>37947.694444444445</c:v>
                </c:pt>
                <c:pt idx="27">
                  <c:v>37963.555555555555</c:v>
                </c:pt>
                <c:pt idx="28">
                  <c:v>38008.76388888889</c:v>
                </c:pt>
                <c:pt idx="29">
                  <c:v>38038.479166666664</c:v>
                </c:pt>
                <c:pt idx="30">
                  <c:v>38065.489583333336</c:v>
                </c:pt>
                <c:pt idx="31">
                  <c:v>38094.50347222222</c:v>
                </c:pt>
                <c:pt idx="32">
                  <c:v>38122.506944444445</c:v>
                </c:pt>
                <c:pt idx="33">
                  <c:v>38158.50347222222</c:v>
                </c:pt>
                <c:pt idx="34">
                  <c:v>38183.51388888889</c:v>
                </c:pt>
                <c:pt idx="35">
                  <c:v>38213</c:v>
                </c:pt>
                <c:pt idx="36">
                  <c:v>38248.48611111111</c:v>
                </c:pt>
                <c:pt idx="37">
                  <c:v>38271.475694444445</c:v>
                </c:pt>
                <c:pt idx="38">
                  <c:v>38304.47222222222</c:v>
                </c:pt>
                <c:pt idx="39">
                  <c:v>38325.46527777778</c:v>
                </c:pt>
                <c:pt idx="40">
                  <c:v>38367.50347222222</c:v>
                </c:pt>
                <c:pt idx="41">
                  <c:v>38402.46597222222</c:v>
                </c:pt>
                <c:pt idx="42">
                  <c:v>38430.51736111111</c:v>
                </c:pt>
                <c:pt idx="43">
                  <c:v>38458.50347222222</c:v>
                </c:pt>
                <c:pt idx="44">
                  <c:v>38486.479166666664</c:v>
                </c:pt>
                <c:pt idx="45">
                  <c:v>38521.475694444445</c:v>
                </c:pt>
                <c:pt idx="46">
                  <c:v>38542.78472222222</c:v>
                </c:pt>
                <c:pt idx="47">
                  <c:v>38576.861805555556</c:v>
                </c:pt>
                <c:pt idx="48">
                  <c:v>38605.74236111111</c:v>
                </c:pt>
                <c:pt idx="49">
                  <c:v>38636.47986111111</c:v>
                </c:pt>
                <c:pt idx="50">
                  <c:v>38662.46875</c:v>
                </c:pt>
                <c:pt idx="51">
                  <c:v>38689.47430555556</c:v>
                </c:pt>
                <c:pt idx="52">
                  <c:v>38738.49097222222</c:v>
                </c:pt>
                <c:pt idx="53">
                  <c:v>38766.478472222225</c:v>
                </c:pt>
                <c:pt idx="54">
                  <c:v>38788.489583333336</c:v>
                </c:pt>
                <c:pt idx="55">
                  <c:v>38816.486805555556</c:v>
                </c:pt>
                <c:pt idx="56">
                  <c:v>38879.49722222222</c:v>
                </c:pt>
                <c:pt idx="57">
                  <c:v>38935.49722222222</c:v>
                </c:pt>
                <c:pt idx="58">
                  <c:v>38969.40902777778</c:v>
                </c:pt>
                <c:pt idx="59">
                  <c:v>39002.455555555556</c:v>
                </c:pt>
                <c:pt idx="60">
                  <c:v>39032.46875</c:v>
                </c:pt>
                <c:pt idx="61">
                  <c:v>39103.48125</c:v>
                </c:pt>
                <c:pt idx="62">
                  <c:v>39130.467361111114</c:v>
                </c:pt>
                <c:pt idx="63">
                  <c:v>39158.46597222222</c:v>
                </c:pt>
                <c:pt idx="64">
                  <c:v>39214.470138888886</c:v>
                </c:pt>
                <c:pt idx="65">
                  <c:v>39242.46597222222</c:v>
                </c:pt>
                <c:pt idx="66">
                  <c:v>39270.436111111114</c:v>
                </c:pt>
                <c:pt idx="67">
                  <c:v>39340.47083333333</c:v>
                </c:pt>
                <c:pt idx="68">
                  <c:v>39367.43194444444</c:v>
                </c:pt>
                <c:pt idx="69">
                  <c:v>39401.447222222225</c:v>
                </c:pt>
                <c:pt idx="70">
                  <c:v>39459.44097222222</c:v>
                </c:pt>
                <c:pt idx="71">
                  <c:v>39494.46319444444</c:v>
                </c:pt>
                <c:pt idx="72">
                  <c:v>39522.47361111111</c:v>
                </c:pt>
                <c:pt idx="73">
                  <c:v>39550.43263888889</c:v>
                </c:pt>
                <c:pt idx="74">
                  <c:v>39578.45347222222</c:v>
                </c:pt>
                <c:pt idx="75">
                  <c:v>39620.45</c:v>
                </c:pt>
                <c:pt idx="76">
                  <c:v>39648.45138888889</c:v>
                </c:pt>
                <c:pt idx="77">
                  <c:v>39681.45138888889</c:v>
                </c:pt>
                <c:pt idx="78">
                  <c:v>39711.45</c:v>
                </c:pt>
                <c:pt idx="79">
                  <c:v>39732.481944444444</c:v>
                </c:pt>
                <c:pt idx="80">
                  <c:v>39774.45486111111</c:v>
                </c:pt>
                <c:pt idx="81">
                  <c:v>39803.464583333334</c:v>
                </c:pt>
                <c:pt idx="82">
                  <c:v>39838.46805555555</c:v>
                </c:pt>
                <c:pt idx="83">
                  <c:v>39864.46527777778</c:v>
                </c:pt>
                <c:pt idx="84">
                  <c:v>39886.46111111111</c:v>
                </c:pt>
                <c:pt idx="85">
                  <c:v>39913.44027777778</c:v>
                </c:pt>
                <c:pt idx="86">
                  <c:v>39949.49513888889</c:v>
                </c:pt>
                <c:pt idx="87">
                  <c:v>39977.46666666667</c:v>
                </c:pt>
                <c:pt idx="88">
                  <c:v>40005.42013888889</c:v>
                </c:pt>
                <c:pt idx="89">
                  <c:v>40048.45625</c:v>
                </c:pt>
                <c:pt idx="90">
                  <c:v>40076.472916666666</c:v>
                </c:pt>
                <c:pt idx="91">
                  <c:v>40098.46319444444</c:v>
                </c:pt>
                <c:pt idx="92">
                  <c:v>40131.4875</c:v>
                </c:pt>
                <c:pt idx="93">
                  <c:v>40156.486805555556</c:v>
                </c:pt>
                <c:pt idx="94">
                  <c:v>40201.46319444444</c:v>
                </c:pt>
                <c:pt idx="95">
                  <c:v>40232.51875</c:v>
                </c:pt>
                <c:pt idx="96">
                  <c:v>40255.46527777778</c:v>
                </c:pt>
                <c:pt idx="97">
                  <c:v>40283.461805555555</c:v>
                </c:pt>
                <c:pt idx="98">
                  <c:v>40317.50486111111</c:v>
                </c:pt>
                <c:pt idx="99">
                  <c:v>40351.513194444444</c:v>
                </c:pt>
                <c:pt idx="100">
                  <c:v>40382.45625</c:v>
                </c:pt>
                <c:pt idx="101">
                  <c:v>40408.48402777778</c:v>
                </c:pt>
                <c:pt idx="102">
                  <c:v>40437.46111111111</c:v>
                </c:pt>
                <c:pt idx="103">
                  <c:v>40455</c:v>
                </c:pt>
                <c:pt idx="104">
                  <c:v>40690.4375</c:v>
                </c:pt>
                <c:pt idx="105">
                  <c:v>40724.45138888889</c:v>
                </c:pt>
                <c:pt idx="106">
                  <c:v>40751.444444444445</c:v>
                </c:pt>
                <c:pt idx="107">
                  <c:v>40753.375</c:v>
                </c:pt>
                <c:pt idx="108">
                  <c:v>40779.489583333336</c:v>
                </c:pt>
                <c:pt idx="109">
                  <c:v>40805.479166666664</c:v>
                </c:pt>
                <c:pt idx="110">
                  <c:v>40814.520833333336</c:v>
                </c:pt>
                <c:pt idx="111">
                  <c:v>40834.48611111111</c:v>
                </c:pt>
                <c:pt idx="112">
                  <c:v>40843.52777777778</c:v>
                </c:pt>
                <c:pt idx="113">
                  <c:v>40871.572916666664</c:v>
                </c:pt>
                <c:pt idx="114">
                  <c:v>40877.479166666664</c:v>
                </c:pt>
                <c:pt idx="115">
                  <c:v>40896.524305555555</c:v>
                </c:pt>
                <c:pt idx="116">
                  <c:v>40897.541666666664</c:v>
                </c:pt>
                <c:pt idx="117">
                  <c:v>40932.493055555555</c:v>
                </c:pt>
                <c:pt idx="118">
                  <c:v>40952</c:v>
                </c:pt>
                <c:pt idx="119">
                  <c:v>40956.447916666664</c:v>
                </c:pt>
                <c:pt idx="120">
                  <c:v>40983.45486111111</c:v>
                </c:pt>
                <c:pt idx="121">
                  <c:v>40995</c:v>
                </c:pt>
                <c:pt idx="122">
                  <c:v>41019.493055555555</c:v>
                </c:pt>
                <c:pt idx="123">
                  <c:v>41023</c:v>
                </c:pt>
                <c:pt idx="124">
                  <c:v>41037</c:v>
                </c:pt>
                <c:pt idx="125">
                  <c:v>41050.45</c:v>
                </c:pt>
                <c:pt idx="126">
                  <c:v>41072.538194444445</c:v>
                </c:pt>
                <c:pt idx="127">
                  <c:v>41093</c:v>
                </c:pt>
                <c:pt idx="128">
                  <c:v>41107.5</c:v>
                </c:pt>
                <c:pt idx="129">
                  <c:v>41137.70138888889</c:v>
                </c:pt>
                <c:pt idx="130">
                  <c:v>41152.59375</c:v>
                </c:pt>
                <c:pt idx="131">
                  <c:v>41179.5625</c:v>
                </c:pt>
                <c:pt idx="132">
                  <c:v>41182.3</c:v>
                </c:pt>
                <c:pt idx="133">
                  <c:v>41198.47222222222</c:v>
                </c:pt>
                <c:pt idx="134">
                  <c:v>41212.46875</c:v>
                </c:pt>
                <c:pt idx="135">
                  <c:v>41233.6875</c:v>
                </c:pt>
                <c:pt idx="136">
                  <c:v>41234.48263888889</c:v>
                </c:pt>
                <c:pt idx="137">
                  <c:v>41261.48263888889</c:v>
                </c:pt>
                <c:pt idx="138">
                  <c:v>41263.555555555555</c:v>
                </c:pt>
                <c:pt idx="139">
                  <c:v>41302.489583333336</c:v>
                </c:pt>
                <c:pt idx="140">
                  <c:v>41302.520833333336</c:v>
                </c:pt>
                <c:pt idx="141">
                  <c:v>41324.510416666664</c:v>
                </c:pt>
                <c:pt idx="142">
                  <c:v>41332.51388888889</c:v>
                </c:pt>
                <c:pt idx="143">
                  <c:v>41352.52777777778</c:v>
                </c:pt>
              </c:strCache>
            </c:strRef>
          </c:xVal>
          <c:yVal>
            <c:numRef>
              <c:f>'PA 2519-4-0015'!$O$3:$O$146</c:f>
              <c:numCache>
                <c:ptCount val="1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</c:numCache>
            </c:numRef>
          </c:yVal>
          <c:smooth val="0"/>
        </c:ser>
        <c:ser>
          <c:idx val="2"/>
          <c:order val="1"/>
          <c:tx>
            <c:v>Extrapolado (-)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2519-4-0015'!$A$3:$A$146</c:f>
              <c:strCache>
                <c:ptCount val="144"/>
                <c:pt idx="0">
                  <c:v>36187.645833333336</c:v>
                </c:pt>
                <c:pt idx="1">
                  <c:v>36276.5625</c:v>
                </c:pt>
                <c:pt idx="2">
                  <c:v>36355.881944444445</c:v>
                </c:pt>
                <c:pt idx="3">
                  <c:v>36362.552083333336</c:v>
                </c:pt>
                <c:pt idx="4">
                  <c:v>36454.5625</c:v>
                </c:pt>
                <c:pt idx="5">
                  <c:v>37026</c:v>
                </c:pt>
                <c:pt idx="6">
                  <c:v>37099</c:v>
                </c:pt>
                <c:pt idx="7">
                  <c:v>37191</c:v>
                </c:pt>
                <c:pt idx="8">
                  <c:v>37393.54305555556</c:v>
                </c:pt>
                <c:pt idx="9">
                  <c:v>37431.493055555555</c:v>
                </c:pt>
                <c:pt idx="10">
                  <c:v>37459.479166666664</c:v>
                </c:pt>
                <c:pt idx="11">
                  <c:v>37488.47083333333</c:v>
                </c:pt>
                <c:pt idx="12">
                  <c:v>37523.51388888889</c:v>
                </c:pt>
                <c:pt idx="13">
                  <c:v>37552.53125</c:v>
                </c:pt>
                <c:pt idx="14">
                  <c:v>37586.53472222222</c:v>
                </c:pt>
                <c:pt idx="15">
                  <c:v>37608.50347222222</c:v>
                </c:pt>
                <c:pt idx="16">
                  <c:v>37644.779861111114</c:v>
                </c:pt>
                <c:pt idx="17">
                  <c:v>37679.833333333336</c:v>
                </c:pt>
                <c:pt idx="18">
                  <c:v>37705.51875</c:v>
                </c:pt>
                <c:pt idx="19">
                  <c:v>37740.84722222222</c:v>
                </c:pt>
                <c:pt idx="20">
                  <c:v>37768.50347222222</c:v>
                </c:pt>
                <c:pt idx="21">
                  <c:v>37794.59375</c:v>
                </c:pt>
                <c:pt idx="22">
                  <c:v>37816.538194444445</c:v>
                </c:pt>
                <c:pt idx="23">
                  <c:v>37849.583333333336</c:v>
                </c:pt>
                <c:pt idx="24">
                  <c:v>37876.76736111111</c:v>
                </c:pt>
                <c:pt idx="25">
                  <c:v>37918.71875</c:v>
                </c:pt>
                <c:pt idx="26">
                  <c:v>37947.694444444445</c:v>
                </c:pt>
                <c:pt idx="27">
                  <c:v>37963.555555555555</c:v>
                </c:pt>
                <c:pt idx="28">
                  <c:v>38008.76388888889</c:v>
                </c:pt>
                <c:pt idx="29">
                  <c:v>38038.479166666664</c:v>
                </c:pt>
                <c:pt idx="30">
                  <c:v>38065.489583333336</c:v>
                </c:pt>
                <c:pt idx="31">
                  <c:v>38094.50347222222</c:v>
                </c:pt>
                <c:pt idx="32">
                  <c:v>38122.506944444445</c:v>
                </c:pt>
                <c:pt idx="33">
                  <c:v>38158.50347222222</c:v>
                </c:pt>
                <c:pt idx="34">
                  <c:v>38183.51388888889</c:v>
                </c:pt>
                <c:pt idx="35">
                  <c:v>38213</c:v>
                </c:pt>
                <c:pt idx="36">
                  <c:v>38248.48611111111</c:v>
                </c:pt>
                <c:pt idx="37">
                  <c:v>38271.475694444445</c:v>
                </c:pt>
                <c:pt idx="38">
                  <c:v>38304.47222222222</c:v>
                </c:pt>
                <c:pt idx="39">
                  <c:v>38325.46527777778</c:v>
                </c:pt>
                <c:pt idx="40">
                  <c:v>38367.50347222222</c:v>
                </c:pt>
                <c:pt idx="41">
                  <c:v>38402.46597222222</c:v>
                </c:pt>
                <c:pt idx="42">
                  <c:v>38430.51736111111</c:v>
                </c:pt>
                <c:pt idx="43">
                  <c:v>38458.50347222222</c:v>
                </c:pt>
                <c:pt idx="44">
                  <c:v>38486.479166666664</c:v>
                </c:pt>
                <c:pt idx="45">
                  <c:v>38521.475694444445</c:v>
                </c:pt>
                <c:pt idx="46">
                  <c:v>38542.78472222222</c:v>
                </c:pt>
                <c:pt idx="47">
                  <c:v>38576.861805555556</c:v>
                </c:pt>
                <c:pt idx="48">
                  <c:v>38605.74236111111</c:v>
                </c:pt>
                <c:pt idx="49">
                  <c:v>38636.47986111111</c:v>
                </c:pt>
                <c:pt idx="50">
                  <c:v>38662.46875</c:v>
                </c:pt>
                <c:pt idx="51">
                  <c:v>38689.47430555556</c:v>
                </c:pt>
                <c:pt idx="52">
                  <c:v>38738.49097222222</c:v>
                </c:pt>
                <c:pt idx="53">
                  <c:v>38766.478472222225</c:v>
                </c:pt>
                <c:pt idx="54">
                  <c:v>38788.489583333336</c:v>
                </c:pt>
                <c:pt idx="55">
                  <c:v>38816.486805555556</c:v>
                </c:pt>
                <c:pt idx="56">
                  <c:v>38879.49722222222</c:v>
                </c:pt>
                <c:pt idx="57">
                  <c:v>38935.49722222222</c:v>
                </c:pt>
                <c:pt idx="58">
                  <c:v>38969.40902777778</c:v>
                </c:pt>
                <c:pt idx="59">
                  <c:v>39002.455555555556</c:v>
                </c:pt>
                <c:pt idx="60">
                  <c:v>39032.46875</c:v>
                </c:pt>
                <c:pt idx="61">
                  <c:v>39103.48125</c:v>
                </c:pt>
                <c:pt idx="62">
                  <c:v>39130.467361111114</c:v>
                </c:pt>
                <c:pt idx="63">
                  <c:v>39158.46597222222</c:v>
                </c:pt>
                <c:pt idx="64">
                  <c:v>39214.470138888886</c:v>
                </c:pt>
                <c:pt idx="65">
                  <c:v>39242.46597222222</c:v>
                </c:pt>
                <c:pt idx="66">
                  <c:v>39270.436111111114</c:v>
                </c:pt>
                <c:pt idx="67">
                  <c:v>39340.47083333333</c:v>
                </c:pt>
                <c:pt idx="68">
                  <c:v>39367.43194444444</c:v>
                </c:pt>
                <c:pt idx="69">
                  <c:v>39401.447222222225</c:v>
                </c:pt>
                <c:pt idx="70">
                  <c:v>39459.44097222222</c:v>
                </c:pt>
                <c:pt idx="71">
                  <c:v>39494.46319444444</c:v>
                </c:pt>
                <c:pt idx="72">
                  <c:v>39522.47361111111</c:v>
                </c:pt>
                <c:pt idx="73">
                  <c:v>39550.43263888889</c:v>
                </c:pt>
                <c:pt idx="74">
                  <c:v>39578.45347222222</c:v>
                </c:pt>
                <c:pt idx="75">
                  <c:v>39620.45</c:v>
                </c:pt>
                <c:pt idx="76">
                  <c:v>39648.45138888889</c:v>
                </c:pt>
                <c:pt idx="77">
                  <c:v>39681.45138888889</c:v>
                </c:pt>
                <c:pt idx="78">
                  <c:v>39711.45</c:v>
                </c:pt>
                <c:pt idx="79">
                  <c:v>39732.481944444444</c:v>
                </c:pt>
                <c:pt idx="80">
                  <c:v>39774.45486111111</c:v>
                </c:pt>
                <c:pt idx="81">
                  <c:v>39803.464583333334</c:v>
                </c:pt>
                <c:pt idx="82">
                  <c:v>39838.46805555555</c:v>
                </c:pt>
                <c:pt idx="83">
                  <c:v>39864.46527777778</c:v>
                </c:pt>
                <c:pt idx="84">
                  <c:v>39886.46111111111</c:v>
                </c:pt>
                <c:pt idx="85">
                  <c:v>39913.44027777778</c:v>
                </c:pt>
                <c:pt idx="86">
                  <c:v>39949.49513888889</c:v>
                </c:pt>
                <c:pt idx="87">
                  <c:v>39977.46666666667</c:v>
                </c:pt>
                <c:pt idx="88">
                  <c:v>40005.42013888889</c:v>
                </c:pt>
                <c:pt idx="89">
                  <c:v>40048.45625</c:v>
                </c:pt>
                <c:pt idx="90">
                  <c:v>40076.472916666666</c:v>
                </c:pt>
                <c:pt idx="91">
                  <c:v>40098.46319444444</c:v>
                </c:pt>
                <c:pt idx="92">
                  <c:v>40131.4875</c:v>
                </c:pt>
                <c:pt idx="93">
                  <c:v>40156.486805555556</c:v>
                </c:pt>
                <c:pt idx="94">
                  <c:v>40201.46319444444</c:v>
                </c:pt>
                <c:pt idx="95">
                  <c:v>40232.51875</c:v>
                </c:pt>
                <c:pt idx="96">
                  <c:v>40255.46527777778</c:v>
                </c:pt>
                <c:pt idx="97">
                  <c:v>40283.461805555555</c:v>
                </c:pt>
                <c:pt idx="98">
                  <c:v>40317.50486111111</c:v>
                </c:pt>
                <c:pt idx="99">
                  <c:v>40351.513194444444</c:v>
                </c:pt>
                <c:pt idx="100">
                  <c:v>40382.45625</c:v>
                </c:pt>
                <c:pt idx="101">
                  <c:v>40408.48402777778</c:v>
                </c:pt>
                <c:pt idx="102">
                  <c:v>40437.46111111111</c:v>
                </c:pt>
                <c:pt idx="103">
                  <c:v>40455</c:v>
                </c:pt>
                <c:pt idx="104">
                  <c:v>40690.4375</c:v>
                </c:pt>
                <c:pt idx="105">
                  <c:v>40724.45138888889</c:v>
                </c:pt>
                <c:pt idx="106">
                  <c:v>40751.444444444445</c:v>
                </c:pt>
                <c:pt idx="107">
                  <c:v>40753.375</c:v>
                </c:pt>
                <c:pt idx="108">
                  <c:v>40779.489583333336</c:v>
                </c:pt>
                <c:pt idx="109">
                  <c:v>40805.479166666664</c:v>
                </c:pt>
                <c:pt idx="110">
                  <c:v>40814.520833333336</c:v>
                </c:pt>
                <c:pt idx="111">
                  <c:v>40834.48611111111</c:v>
                </c:pt>
                <c:pt idx="112">
                  <c:v>40843.52777777778</c:v>
                </c:pt>
                <c:pt idx="113">
                  <c:v>40871.572916666664</c:v>
                </c:pt>
                <c:pt idx="114">
                  <c:v>40877.479166666664</c:v>
                </c:pt>
                <c:pt idx="115">
                  <c:v>40896.524305555555</c:v>
                </c:pt>
                <c:pt idx="116">
                  <c:v>40897.541666666664</c:v>
                </c:pt>
                <c:pt idx="117">
                  <c:v>40932.493055555555</c:v>
                </c:pt>
                <c:pt idx="118">
                  <c:v>40952</c:v>
                </c:pt>
                <c:pt idx="119">
                  <c:v>40956.447916666664</c:v>
                </c:pt>
                <c:pt idx="120">
                  <c:v>40983.45486111111</c:v>
                </c:pt>
                <c:pt idx="121">
                  <c:v>40995</c:v>
                </c:pt>
                <c:pt idx="122">
                  <c:v>41019.493055555555</c:v>
                </c:pt>
                <c:pt idx="123">
                  <c:v>41023</c:v>
                </c:pt>
                <c:pt idx="124">
                  <c:v>41037</c:v>
                </c:pt>
                <c:pt idx="125">
                  <c:v>41050.45</c:v>
                </c:pt>
                <c:pt idx="126">
                  <c:v>41072.538194444445</c:v>
                </c:pt>
                <c:pt idx="127">
                  <c:v>41093</c:v>
                </c:pt>
                <c:pt idx="128">
                  <c:v>41107.5</c:v>
                </c:pt>
                <c:pt idx="129">
                  <c:v>41137.70138888889</c:v>
                </c:pt>
                <c:pt idx="130">
                  <c:v>41152.59375</c:v>
                </c:pt>
                <c:pt idx="131">
                  <c:v>41179.5625</c:v>
                </c:pt>
                <c:pt idx="132">
                  <c:v>41182.3</c:v>
                </c:pt>
                <c:pt idx="133">
                  <c:v>41198.47222222222</c:v>
                </c:pt>
                <c:pt idx="134">
                  <c:v>41212.46875</c:v>
                </c:pt>
                <c:pt idx="135">
                  <c:v>41233.6875</c:v>
                </c:pt>
                <c:pt idx="136">
                  <c:v>41234.48263888889</c:v>
                </c:pt>
                <c:pt idx="137">
                  <c:v>41261.48263888889</c:v>
                </c:pt>
                <c:pt idx="138">
                  <c:v>41263.555555555555</c:v>
                </c:pt>
                <c:pt idx="139">
                  <c:v>41302.489583333336</c:v>
                </c:pt>
                <c:pt idx="140">
                  <c:v>41302.520833333336</c:v>
                </c:pt>
                <c:pt idx="141">
                  <c:v>41324.510416666664</c:v>
                </c:pt>
                <c:pt idx="142">
                  <c:v>41332.51388888889</c:v>
                </c:pt>
                <c:pt idx="143">
                  <c:v>41352.52777777778</c:v>
                </c:pt>
              </c:strCache>
            </c:strRef>
          </c:xVal>
          <c:yVal>
            <c:numRef>
              <c:f>'PA 2519-4-0015'!$R$3:$R$146</c:f>
              <c:numCache>
                <c:ptCount val="1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</c:numCache>
            </c:numRef>
          </c:yVal>
          <c:smooth val="0"/>
        </c:ser>
        <c:ser>
          <c:idx val="3"/>
          <c:order val="2"/>
          <c:tx>
            <c:v>Automáticas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2519-4-0015'!$A$3:$A$146</c:f>
              <c:strCache>
                <c:ptCount val="144"/>
                <c:pt idx="0">
                  <c:v>36187.645833333336</c:v>
                </c:pt>
                <c:pt idx="1">
                  <c:v>36276.5625</c:v>
                </c:pt>
                <c:pt idx="2">
                  <c:v>36355.881944444445</c:v>
                </c:pt>
                <c:pt idx="3">
                  <c:v>36362.552083333336</c:v>
                </c:pt>
                <c:pt idx="4">
                  <c:v>36454.5625</c:v>
                </c:pt>
                <c:pt idx="5">
                  <c:v>37026</c:v>
                </c:pt>
                <c:pt idx="6">
                  <c:v>37099</c:v>
                </c:pt>
                <c:pt idx="7">
                  <c:v>37191</c:v>
                </c:pt>
                <c:pt idx="8">
                  <c:v>37393.54305555556</c:v>
                </c:pt>
                <c:pt idx="9">
                  <c:v>37431.493055555555</c:v>
                </c:pt>
                <c:pt idx="10">
                  <c:v>37459.479166666664</c:v>
                </c:pt>
                <c:pt idx="11">
                  <c:v>37488.47083333333</c:v>
                </c:pt>
                <c:pt idx="12">
                  <c:v>37523.51388888889</c:v>
                </c:pt>
                <c:pt idx="13">
                  <c:v>37552.53125</c:v>
                </c:pt>
                <c:pt idx="14">
                  <c:v>37586.53472222222</c:v>
                </c:pt>
                <c:pt idx="15">
                  <c:v>37608.50347222222</c:v>
                </c:pt>
                <c:pt idx="16">
                  <c:v>37644.779861111114</c:v>
                </c:pt>
                <c:pt idx="17">
                  <c:v>37679.833333333336</c:v>
                </c:pt>
                <c:pt idx="18">
                  <c:v>37705.51875</c:v>
                </c:pt>
                <c:pt idx="19">
                  <c:v>37740.84722222222</c:v>
                </c:pt>
                <c:pt idx="20">
                  <c:v>37768.50347222222</c:v>
                </c:pt>
                <c:pt idx="21">
                  <c:v>37794.59375</c:v>
                </c:pt>
                <c:pt idx="22">
                  <c:v>37816.538194444445</c:v>
                </c:pt>
                <c:pt idx="23">
                  <c:v>37849.583333333336</c:v>
                </c:pt>
                <c:pt idx="24">
                  <c:v>37876.76736111111</c:v>
                </c:pt>
                <c:pt idx="25">
                  <c:v>37918.71875</c:v>
                </c:pt>
                <c:pt idx="26">
                  <c:v>37947.694444444445</c:v>
                </c:pt>
                <c:pt idx="27">
                  <c:v>37963.555555555555</c:v>
                </c:pt>
                <c:pt idx="28">
                  <c:v>38008.76388888889</c:v>
                </c:pt>
                <c:pt idx="29">
                  <c:v>38038.479166666664</c:v>
                </c:pt>
                <c:pt idx="30">
                  <c:v>38065.489583333336</c:v>
                </c:pt>
                <c:pt idx="31">
                  <c:v>38094.50347222222</c:v>
                </c:pt>
                <c:pt idx="32">
                  <c:v>38122.506944444445</c:v>
                </c:pt>
                <c:pt idx="33">
                  <c:v>38158.50347222222</c:v>
                </c:pt>
                <c:pt idx="34">
                  <c:v>38183.51388888889</c:v>
                </c:pt>
                <c:pt idx="35">
                  <c:v>38213</c:v>
                </c:pt>
                <c:pt idx="36">
                  <c:v>38248.48611111111</c:v>
                </c:pt>
                <c:pt idx="37">
                  <c:v>38271.475694444445</c:v>
                </c:pt>
                <c:pt idx="38">
                  <c:v>38304.47222222222</c:v>
                </c:pt>
                <c:pt idx="39">
                  <c:v>38325.46527777778</c:v>
                </c:pt>
                <c:pt idx="40">
                  <c:v>38367.50347222222</c:v>
                </c:pt>
                <c:pt idx="41">
                  <c:v>38402.46597222222</c:v>
                </c:pt>
                <c:pt idx="42">
                  <c:v>38430.51736111111</c:v>
                </c:pt>
                <c:pt idx="43">
                  <c:v>38458.50347222222</c:v>
                </c:pt>
                <c:pt idx="44">
                  <c:v>38486.479166666664</c:v>
                </c:pt>
                <c:pt idx="45">
                  <c:v>38521.475694444445</c:v>
                </c:pt>
                <c:pt idx="46">
                  <c:v>38542.78472222222</c:v>
                </c:pt>
                <c:pt idx="47">
                  <c:v>38576.861805555556</c:v>
                </c:pt>
                <c:pt idx="48">
                  <c:v>38605.74236111111</c:v>
                </c:pt>
                <c:pt idx="49">
                  <c:v>38636.47986111111</c:v>
                </c:pt>
                <c:pt idx="50">
                  <c:v>38662.46875</c:v>
                </c:pt>
                <c:pt idx="51">
                  <c:v>38689.47430555556</c:v>
                </c:pt>
                <c:pt idx="52">
                  <c:v>38738.49097222222</c:v>
                </c:pt>
                <c:pt idx="53">
                  <c:v>38766.478472222225</c:v>
                </c:pt>
                <c:pt idx="54">
                  <c:v>38788.489583333336</c:v>
                </c:pt>
                <c:pt idx="55">
                  <c:v>38816.486805555556</c:v>
                </c:pt>
                <c:pt idx="56">
                  <c:v>38879.49722222222</c:v>
                </c:pt>
                <c:pt idx="57">
                  <c:v>38935.49722222222</c:v>
                </c:pt>
                <c:pt idx="58">
                  <c:v>38969.40902777778</c:v>
                </c:pt>
                <c:pt idx="59">
                  <c:v>39002.455555555556</c:v>
                </c:pt>
                <c:pt idx="60">
                  <c:v>39032.46875</c:v>
                </c:pt>
                <c:pt idx="61">
                  <c:v>39103.48125</c:v>
                </c:pt>
                <c:pt idx="62">
                  <c:v>39130.467361111114</c:v>
                </c:pt>
                <c:pt idx="63">
                  <c:v>39158.46597222222</c:v>
                </c:pt>
                <c:pt idx="64">
                  <c:v>39214.470138888886</c:v>
                </c:pt>
                <c:pt idx="65">
                  <c:v>39242.46597222222</c:v>
                </c:pt>
                <c:pt idx="66">
                  <c:v>39270.436111111114</c:v>
                </c:pt>
                <c:pt idx="67">
                  <c:v>39340.47083333333</c:v>
                </c:pt>
                <c:pt idx="68">
                  <c:v>39367.43194444444</c:v>
                </c:pt>
                <c:pt idx="69">
                  <c:v>39401.447222222225</c:v>
                </c:pt>
                <c:pt idx="70">
                  <c:v>39459.44097222222</c:v>
                </c:pt>
                <c:pt idx="71">
                  <c:v>39494.46319444444</c:v>
                </c:pt>
                <c:pt idx="72">
                  <c:v>39522.47361111111</c:v>
                </c:pt>
                <c:pt idx="73">
                  <c:v>39550.43263888889</c:v>
                </c:pt>
                <c:pt idx="74">
                  <c:v>39578.45347222222</c:v>
                </c:pt>
                <c:pt idx="75">
                  <c:v>39620.45</c:v>
                </c:pt>
                <c:pt idx="76">
                  <c:v>39648.45138888889</c:v>
                </c:pt>
                <c:pt idx="77">
                  <c:v>39681.45138888889</c:v>
                </c:pt>
                <c:pt idx="78">
                  <c:v>39711.45</c:v>
                </c:pt>
                <c:pt idx="79">
                  <c:v>39732.481944444444</c:v>
                </c:pt>
                <c:pt idx="80">
                  <c:v>39774.45486111111</c:v>
                </c:pt>
                <c:pt idx="81">
                  <c:v>39803.464583333334</c:v>
                </c:pt>
                <c:pt idx="82">
                  <c:v>39838.46805555555</c:v>
                </c:pt>
                <c:pt idx="83">
                  <c:v>39864.46527777778</c:v>
                </c:pt>
                <c:pt idx="84">
                  <c:v>39886.46111111111</c:v>
                </c:pt>
                <c:pt idx="85">
                  <c:v>39913.44027777778</c:v>
                </c:pt>
                <c:pt idx="86">
                  <c:v>39949.49513888889</c:v>
                </c:pt>
                <c:pt idx="87">
                  <c:v>39977.46666666667</c:v>
                </c:pt>
                <c:pt idx="88">
                  <c:v>40005.42013888889</c:v>
                </c:pt>
                <c:pt idx="89">
                  <c:v>40048.45625</c:v>
                </c:pt>
                <c:pt idx="90">
                  <c:v>40076.472916666666</c:v>
                </c:pt>
                <c:pt idx="91">
                  <c:v>40098.46319444444</c:v>
                </c:pt>
                <c:pt idx="92">
                  <c:v>40131.4875</c:v>
                </c:pt>
                <c:pt idx="93">
                  <c:v>40156.486805555556</c:v>
                </c:pt>
                <c:pt idx="94">
                  <c:v>40201.46319444444</c:v>
                </c:pt>
                <c:pt idx="95">
                  <c:v>40232.51875</c:v>
                </c:pt>
                <c:pt idx="96">
                  <c:v>40255.46527777778</c:v>
                </c:pt>
                <c:pt idx="97">
                  <c:v>40283.461805555555</c:v>
                </c:pt>
                <c:pt idx="98">
                  <c:v>40317.50486111111</c:v>
                </c:pt>
                <c:pt idx="99">
                  <c:v>40351.513194444444</c:v>
                </c:pt>
                <c:pt idx="100">
                  <c:v>40382.45625</c:v>
                </c:pt>
                <c:pt idx="101">
                  <c:v>40408.48402777778</c:v>
                </c:pt>
                <c:pt idx="102">
                  <c:v>40437.46111111111</c:v>
                </c:pt>
                <c:pt idx="103">
                  <c:v>40455</c:v>
                </c:pt>
                <c:pt idx="104">
                  <c:v>40690.4375</c:v>
                </c:pt>
                <c:pt idx="105">
                  <c:v>40724.45138888889</c:v>
                </c:pt>
                <c:pt idx="106">
                  <c:v>40751.444444444445</c:v>
                </c:pt>
                <c:pt idx="107">
                  <c:v>40753.375</c:v>
                </c:pt>
                <c:pt idx="108">
                  <c:v>40779.489583333336</c:v>
                </c:pt>
                <c:pt idx="109">
                  <c:v>40805.479166666664</c:v>
                </c:pt>
                <c:pt idx="110">
                  <c:v>40814.520833333336</c:v>
                </c:pt>
                <c:pt idx="111">
                  <c:v>40834.48611111111</c:v>
                </c:pt>
                <c:pt idx="112">
                  <c:v>40843.52777777778</c:v>
                </c:pt>
                <c:pt idx="113">
                  <c:v>40871.572916666664</c:v>
                </c:pt>
                <c:pt idx="114">
                  <c:v>40877.479166666664</c:v>
                </c:pt>
                <c:pt idx="115">
                  <c:v>40896.524305555555</c:v>
                </c:pt>
                <c:pt idx="116">
                  <c:v>40897.541666666664</c:v>
                </c:pt>
                <c:pt idx="117">
                  <c:v>40932.493055555555</c:v>
                </c:pt>
                <c:pt idx="118">
                  <c:v>40952</c:v>
                </c:pt>
                <c:pt idx="119">
                  <c:v>40956.447916666664</c:v>
                </c:pt>
                <c:pt idx="120">
                  <c:v>40983.45486111111</c:v>
                </c:pt>
                <c:pt idx="121">
                  <c:v>40995</c:v>
                </c:pt>
                <c:pt idx="122">
                  <c:v>41019.493055555555</c:v>
                </c:pt>
                <c:pt idx="123">
                  <c:v>41023</c:v>
                </c:pt>
                <c:pt idx="124">
                  <c:v>41037</c:v>
                </c:pt>
                <c:pt idx="125">
                  <c:v>41050.45</c:v>
                </c:pt>
                <c:pt idx="126">
                  <c:v>41072.538194444445</c:v>
                </c:pt>
                <c:pt idx="127">
                  <c:v>41093</c:v>
                </c:pt>
                <c:pt idx="128">
                  <c:v>41107.5</c:v>
                </c:pt>
                <c:pt idx="129">
                  <c:v>41137.70138888889</c:v>
                </c:pt>
                <c:pt idx="130">
                  <c:v>41152.59375</c:v>
                </c:pt>
                <c:pt idx="131">
                  <c:v>41179.5625</c:v>
                </c:pt>
                <c:pt idx="132">
                  <c:v>41182.3</c:v>
                </c:pt>
                <c:pt idx="133">
                  <c:v>41198.47222222222</c:v>
                </c:pt>
                <c:pt idx="134">
                  <c:v>41212.46875</c:v>
                </c:pt>
                <c:pt idx="135">
                  <c:v>41233.6875</c:v>
                </c:pt>
                <c:pt idx="136">
                  <c:v>41234.48263888889</c:v>
                </c:pt>
                <c:pt idx="137">
                  <c:v>41261.48263888889</c:v>
                </c:pt>
                <c:pt idx="138">
                  <c:v>41263.555555555555</c:v>
                </c:pt>
                <c:pt idx="139">
                  <c:v>41302.489583333336</c:v>
                </c:pt>
                <c:pt idx="140">
                  <c:v>41302.520833333336</c:v>
                </c:pt>
                <c:pt idx="141">
                  <c:v>41324.510416666664</c:v>
                </c:pt>
                <c:pt idx="142">
                  <c:v>41332.51388888889</c:v>
                </c:pt>
                <c:pt idx="143">
                  <c:v>41352.52777777778</c:v>
                </c:pt>
              </c:strCache>
            </c:strRef>
          </c:xVal>
          <c:yVal>
            <c:numRef>
              <c:f>'PA 2519-4-0015'!$S$3:$S$146</c:f>
              <c:numCache>
                <c:ptCount val="1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</c:numCache>
            </c:numRef>
          </c:yVal>
          <c:smooth val="0"/>
        </c:ser>
        <c:ser>
          <c:idx val="0"/>
          <c:order val="3"/>
          <c:tx>
            <c:v>Nivel estático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ln w="3175">
                <a:noFill/>
              </a:ln>
            </c:spPr>
            <c:marker>
              <c:symbol val="auto"/>
            </c:marker>
          </c:dPt>
          <c:dPt>
            <c:idx val="104"/>
            <c:spPr>
              <a:ln w="3175">
                <a:noFill/>
              </a:ln>
            </c:spPr>
            <c:marker>
              <c:symbol val="auto"/>
            </c:marker>
          </c:dPt>
          <c:xVal>
            <c:strRef>
              <c:f>'PA 2519-4-0015'!$A$3:$A$146</c:f>
              <c:strCache>
                <c:ptCount val="144"/>
                <c:pt idx="0">
                  <c:v>36187.645833333336</c:v>
                </c:pt>
                <c:pt idx="1">
                  <c:v>36276.5625</c:v>
                </c:pt>
                <c:pt idx="2">
                  <c:v>36355.881944444445</c:v>
                </c:pt>
                <c:pt idx="3">
                  <c:v>36362.552083333336</c:v>
                </c:pt>
                <c:pt idx="4">
                  <c:v>36454.5625</c:v>
                </c:pt>
                <c:pt idx="5">
                  <c:v>37026</c:v>
                </c:pt>
                <c:pt idx="6">
                  <c:v>37099</c:v>
                </c:pt>
                <c:pt idx="7">
                  <c:v>37191</c:v>
                </c:pt>
                <c:pt idx="8">
                  <c:v>37393.54305555556</c:v>
                </c:pt>
                <c:pt idx="9">
                  <c:v>37431.493055555555</c:v>
                </c:pt>
                <c:pt idx="10">
                  <c:v>37459.479166666664</c:v>
                </c:pt>
                <c:pt idx="11">
                  <c:v>37488.47083333333</c:v>
                </c:pt>
                <c:pt idx="12">
                  <c:v>37523.51388888889</c:v>
                </c:pt>
                <c:pt idx="13">
                  <c:v>37552.53125</c:v>
                </c:pt>
                <c:pt idx="14">
                  <c:v>37586.53472222222</c:v>
                </c:pt>
                <c:pt idx="15">
                  <c:v>37608.50347222222</c:v>
                </c:pt>
                <c:pt idx="16">
                  <c:v>37644.779861111114</c:v>
                </c:pt>
                <c:pt idx="17">
                  <c:v>37679.833333333336</c:v>
                </c:pt>
                <c:pt idx="18">
                  <c:v>37705.51875</c:v>
                </c:pt>
                <c:pt idx="19">
                  <c:v>37740.84722222222</c:v>
                </c:pt>
                <c:pt idx="20">
                  <c:v>37768.50347222222</c:v>
                </c:pt>
                <c:pt idx="21">
                  <c:v>37794.59375</c:v>
                </c:pt>
                <c:pt idx="22">
                  <c:v>37816.538194444445</c:v>
                </c:pt>
                <c:pt idx="23">
                  <c:v>37849.583333333336</c:v>
                </c:pt>
                <c:pt idx="24">
                  <c:v>37876.76736111111</c:v>
                </c:pt>
                <c:pt idx="25">
                  <c:v>37918.71875</c:v>
                </c:pt>
                <c:pt idx="26">
                  <c:v>37947.694444444445</c:v>
                </c:pt>
                <c:pt idx="27">
                  <c:v>37963.555555555555</c:v>
                </c:pt>
                <c:pt idx="28">
                  <c:v>38008.76388888889</c:v>
                </c:pt>
                <c:pt idx="29">
                  <c:v>38038.479166666664</c:v>
                </c:pt>
                <c:pt idx="30">
                  <c:v>38065.489583333336</c:v>
                </c:pt>
                <c:pt idx="31">
                  <c:v>38094.50347222222</c:v>
                </c:pt>
                <c:pt idx="32">
                  <c:v>38122.506944444445</c:v>
                </c:pt>
                <c:pt idx="33">
                  <c:v>38158.50347222222</c:v>
                </c:pt>
                <c:pt idx="34">
                  <c:v>38183.51388888889</c:v>
                </c:pt>
                <c:pt idx="35">
                  <c:v>38213</c:v>
                </c:pt>
                <c:pt idx="36">
                  <c:v>38248.48611111111</c:v>
                </c:pt>
                <c:pt idx="37">
                  <c:v>38271.475694444445</c:v>
                </c:pt>
                <c:pt idx="38">
                  <c:v>38304.47222222222</c:v>
                </c:pt>
                <c:pt idx="39">
                  <c:v>38325.46527777778</c:v>
                </c:pt>
                <c:pt idx="40">
                  <c:v>38367.50347222222</c:v>
                </c:pt>
                <c:pt idx="41">
                  <c:v>38402.46597222222</c:v>
                </c:pt>
                <c:pt idx="42">
                  <c:v>38430.51736111111</c:v>
                </c:pt>
                <c:pt idx="43">
                  <c:v>38458.50347222222</c:v>
                </c:pt>
                <c:pt idx="44">
                  <c:v>38486.479166666664</c:v>
                </c:pt>
                <c:pt idx="45">
                  <c:v>38521.475694444445</c:v>
                </c:pt>
                <c:pt idx="46">
                  <c:v>38542.78472222222</c:v>
                </c:pt>
                <c:pt idx="47">
                  <c:v>38576.861805555556</c:v>
                </c:pt>
                <c:pt idx="48">
                  <c:v>38605.74236111111</c:v>
                </c:pt>
                <c:pt idx="49">
                  <c:v>38636.47986111111</c:v>
                </c:pt>
                <c:pt idx="50">
                  <c:v>38662.46875</c:v>
                </c:pt>
                <c:pt idx="51">
                  <c:v>38689.47430555556</c:v>
                </c:pt>
                <c:pt idx="52">
                  <c:v>38738.49097222222</c:v>
                </c:pt>
                <c:pt idx="53">
                  <c:v>38766.478472222225</c:v>
                </c:pt>
                <c:pt idx="54">
                  <c:v>38788.489583333336</c:v>
                </c:pt>
                <c:pt idx="55">
                  <c:v>38816.486805555556</c:v>
                </c:pt>
                <c:pt idx="56">
                  <c:v>38879.49722222222</c:v>
                </c:pt>
                <c:pt idx="57">
                  <c:v>38935.49722222222</c:v>
                </c:pt>
                <c:pt idx="58">
                  <c:v>38969.40902777778</c:v>
                </c:pt>
                <c:pt idx="59">
                  <c:v>39002.455555555556</c:v>
                </c:pt>
                <c:pt idx="60">
                  <c:v>39032.46875</c:v>
                </c:pt>
                <c:pt idx="61">
                  <c:v>39103.48125</c:v>
                </c:pt>
                <c:pt idx="62">
                  <c:v>39130.467361111114</c:v>
                </c:pt>
                <c:pt idx="63">
                  <c:v>39158.46597222222</c:v>
                </c:pt>
                <c:pt idx="64">
                  <c:v>39214.470138888886</c:v>
                </c:pt>
                <c:pt idx="65">
                  <c:v>39242.46597222222</c:v>
                </c:pt>
                <c:pt idx="66">
                  <c:v>39270.436111111114</c:v>
                </c:pt>
                <c:pt idx="67">
                  <c:v>39340.47083333333</c:v>
                </c:pt>
                <c:pt idx="68">
                  <c:v>39367.43194444444</c:v>
                </c:pt>
                <c:pt idx="69">
                  <c:v>39401.447222222225</c:v>
                </c:pt>
                <c:pt idx="70">
                  <c:v>39459.44097222222</c:v>
                </c:pt>
                <c:pt idx="71">
                  <c:v>39494.46319444444</c:v>
                </c:pt>
                <c:pt idx="72">
                  <c:v>39522.47361111111</c:v>
                </c:pt>
                <c:pt idx="73">
                  <c:v>39550.43263888889</c:v>
                </c:pt>
                <c:pt idx="74">
                  <c:v>39578.45347222222</c:v>
                </c:pt>
                <c:pt idx="75">
                  <c:v>39620.45</c:v>
                </c:pt>
                <c:pt idx="76">
                  <c:v>39648.45138888889</c:v>
                </c:pt>
                <c:pt idx="77">
                  <c:v>39681.45138888889</c:v>
                </c:pt>
                <c:pt idx="78">
                  <c:v>39711.45</c:v>
                </c:pt>
                <c:pt idx="79">
                  <c:v>39732.481944444444</c:v>
                </c:pt>
                <c:pt idx="80">
                  <c:v>39774.45486111111</c:v>
                </c:pt>
                <c:pt idx="81">
                  <c:v>39803.464583333334</c:v>
                </c:pt>
                <c:pt idx="82">
                  <c:v>39838.46805555555</c:v>
                </c:pt>
                <c:pt idx="83">
                  <c:v>39864.46527777778</c:v>
                </c:pt>
                <c:pt idx="84">
                  <c:v>39886.46111111111</c:v>
                </c:pt>
                <c:pt idx="85">
                  <c:v>39913.44027777778</c:v>
                </c:pt>
                <c:pt idx="86">
                  <c:v>39949.49513888889</c:v>
                </c:pt>
                <c:pt idx="87">
                  <c:v>39977.46666666667</c:v>
                </c:pt>
                <c:pt idx="88">
                  <c:v>40005.42013888889</c:v>
                </c:pt>
                <c:pt idx="89">
                  <c:v>40048.45625</c:v>
                </c:pt>
                <c:pt idx="90">
                  <c:v>40076.472916666666</c:v>
                </c:pt>
                <c:pt idx="91">
                  <c:v>40098.46319444444</c:v>
                </c:pt>
                <c:pt idx="92">
                  <c:v>40131.4875</c:v>
                </c:pt>
                <c:pt idx="93">
                  <c:v>40156.486805555556</c:v>
                </c:pt>
                <c:pt idx="94">
                  <c:v>40201.46319444444</c:v>
                </c:pt>
                <c:pt idx="95">
                  <c:v>40232.51875</c:v>
                </c:pt>
                <c:pt idx="96">
                  <c:v>40255.46527777778</c:v>
                </c:pt>
                <c:pt idx="97">
                  <c:v>40283.461805555555</c:v>
                </c:pt>
                <c:pt idx="98">
                  <c:v>40317.50486111111</c:v>
                </c:pt>
                <c:pt idx="99">
                  <c:v>40351.513194444444</c:v>
                </c:pt>
                <c:pt idx="100">
                  <c:v>40382.45625</c:v>
                </c:pt>
                <c:pt idx="101">
                  <c:v>40408.48402777778</c:v>
                </c:pt>
                <c:pt idx="102">
                  <c:v>40437.46111111111</c:v>
                </c:pt>
                <c:pt idx="103">
                  <c:v>40455</c:v>
                </c:pt>
                <c:pt idx="104">
                  <c:v>40690.4375</c:v>
                </c:pt>
                <c:pt idx="105">
                  <c:v>40724.45138888889</c:v>
                </c:pt>
                <c:pt idx="106">
                  <c:v>40751.444444444445</c:v>
                </c:pt>
                <c:pt idx="107">
                  <c:v>40753.375</c:v>
                </c:pt>
                <c:pt idx="108">
                  <c:v>40779.489583333336</c:v>
                </c:pt>
                <c:pt idx="109">
                  <c:v>40805.479166666664</c:v>
                </c:pt>
                <c:pt idx="110">
                  <c:v>40814.520833333336</c:v>
                </c:pt>
                <c:pt idx="111">
                  <c:v>40834.48611111111</c:v>
                </c:pt>
                <c:pt idx="112">
                  <c:v>40843.52777777778</c:v>
                </c:pt>
                <c:pt idx="113">
                  <c:v>40871.572916666664</c:v>
                </c:pt>
                <c:pt idx="114">
                  <c:v>40877.479166666664</c:v>
                </c:pt>
                <c:pt idx="115">
                  <c:v>40896.524305555555</c:v>
                </c:pt>
                <c:pt idx="116">
                  <c:v>40897.541666666664</c:v>
                </c:pt>
                <c:pt idx="117">
                  <c:v>40932.493055555555</c:v>
                </c:pt>
                <c:pt idx="118">
                  <c:v>40952</c:v>
                </c:pt>
                <c:pt idx="119">
                  <c:v>40956.447916666664</c:v>
                </c:pt>
                <c:pt idx="120">
                  <c:v>40983.45486111111</c:v>
                </c:pt>
                <c:pt idx="121">
                  <c:v>40995</c:v>
                </c:pt>
                <c:pt idx="122">
                  <c:v>41019.493055555555</c:v>
                </c:pt>
                <c:pt idx="123">
                  <c:v>41023</c:v>
                </c:pt>
                <c:pt idx="124">
                  <c:v>41037</c:v>
                </c:pt>
                <c:pt idx="125">
                  <c:v>41050.45</c:v>
                </c:pt>
                <c:pt idx="126">
                  <c:v>41072.538194444445</c:v>
                </c:pt>
                <c:pt idx="127">
                  <c:v>41093</c:v>
                </c:pt>
                <c:pt idx="128">
                  <c:v>41107.5</c:v>
                </c:pt>
                <c:pt idx="129">
                  <c:v>41137.70138888889</c:v>
                </c:pt>
                <c:pt idx="130">
                  <c:v>41152.59375</c:v>
                </c:pt>
                <c:pt idx="131">
                  <c:v>41179.5625</c:v>
                </c:pt>
                <c:pt idx="132">
                  <c:v>41182.3</c:v>
                </c:pt>
                <c:pt idx="133">
                  <c:v>41198.47222222222</c:v>
                </c:pt>
                <c:pt idx="134">
                  <c:v>41212.46875</c:v>
                </c:pt>
                <c:pt idx="135">
                  <c:v>41233.6875</c:v>
                </c:pt>
                <c:pt idx="136">
                  <c:v>41234.48263888889</c:v>
                </c:pt>
                <c:pt idx="137">
                  <c:v>41261.48263888889</c:v>
                </c:pt>
                <c:pt idx="138">
                  <c:v>41263.555555555555</c:v>
                </c:pt>
                <c:pt idx="139">
                  <c:v>41302.489583333336</c:v>
                </c:pt>
                <c:pt idx="140">
                  <c:v>41302.520833333336</c:v>
                </c:pt>
                <c:pt idx="141">
                  <c:v>41324.510416666664</c:v>
                </c:pt>
                <c:pt idx="142">
                  <c:v>41332.51388888889</c:v>
                </c:pt>
                <c:pt idx="143">
                  <c:v>41352.52777777778</c:v>
                </c:pt>
              </c:strCache>
            </c:strRef>
          </c:xVal>
          <c:yVal>
            <c:numRef>
              <c:f>'PA 2519-4-0015'!$P$3:$P$146</c:f>
              <c:numCache>
                <c:ptCount val="144"/>
                <c:pt idx="0">
                  <c:v>992.72</c:v>
                </c:pt>
                <c:pt idx="1">
                  <c:v>992.62</c:v>
                </c:pt>
                <c:pt idx="2">
                  <c:v>992.22</c:v>
                </c:pt>
                <c:pt idx="3">
                  <c:v>992.25</c:v>
                </c:pt>
                <c:pt idx="4">
                  <c:v>992.28</c:v>
                </c:pt>
                <c:pt idx="5">
                  <c:v>992.27</c:v>
                </c:pt>
                <c:pt idx="6">
                  <c:v>992</c:v>
                </c:pt>
                <c:pt idx="7">
                  <c:v>991.93</c:v>
                </c:pt>
                <c:pt idx="8">
                  <c:v>992.14</c:v>
                </c:pt>
                <c:pt idx="9">
                  <c:v>991.98</c:v>
                </c:pt>
                <c:pt idx="10">
                  <c:v>991.9</c:v>
                </c:pt>
                <c:pt idx="11">
                  <c:v>991.83</c:v>
                </c:pt>
                <c:pt idx="12">
                  <c:v>992.15</c:v>
                </c:pt>
                <c:pt idx="13">
                  <c:v>992.29</c:v>
                </c:pt>
                <c:pt idx="14">
                  <c:v>992.32</c:v>
                </c:pt>
                <c:pt idx="15">
                  <c:v>992.33</c:v>
                </c:pt>
                <c:pt idx="16">
                  <c:v>992.41</c:v>
                </c:pt>
                <c:pt idx="17">
                  <c:v>992.47</c:v>
                </c:pt>
                <c:pt idx="18">
                  <c:v>992.46</c:v>
                </c:pt>
                <c:pt idx="19">
                  <c:v>992.645</c:v>
                </c:pt>
                <c:pt idx="20">
                  <c:v>992.715</c:v>
                </c:pt>
                <c:pt idx="21">
                  <c:v>992.455</c:v>
                </c:pt>
                <c:pt idx="22">
                  <c:v>992.375</c:v>
                </c:pt>
                <c:pt idx="23">
                  <c:v>992.295</c:v>
                </c:pt>
                <c:pt idx="24">
                  <c:v>992.49</c:v>
                </c:pt>
                <c:pt idx="25">
                  <c:v>992.51</c:v>
                </c:pt>
                <c:pt idx="26">
                  <c:v>992.81</c:v>
                </c:pt>
                <c:pt idx="27">
                  <c:v>992.78</c:v>
                </c:pt>
                <c:pt idx="28">
                  <c:v>992.81</c:v>
                </c:pt>
                <c:pt idx="29">
                  <c:v>992.86</c:v>
                </c:pt>
                <c:pt idx="30">
                  <c:v>992.88</c:v>
                </c:pt>
                <c:pt idx="31">
                  <c:v>992.92</c:v>
                </c:pt>
                <c:pt idx="32">
                  <c:v>993.16</c:v>
                </c:pt>
                <c:pt idx="33">
                  <c:v>992.85</c:v>
                </c:pt>
                <c:pt idx="34">
                  <c:v>992.89</c:v>
                </c:pt>
                <c:pt idx="35">
                  <c:v>992.92</c:v>
                </c:pt>
                <c:pt idx="36">
                  <c:v>992.99</c:v>
                </c:pt>
                <c:pt idx="37">
                  <c:v>992.83</c:v>
                </c:pt>
                <c:pt idx="38">
                  <c:v>992.97</c:v>
                </c:pt>
                <c:pt idx="39">
                  <c:v>993.08</c:v>
                </c:pt>
                <c:pt idx="40">
                  <c:v>993.02</c:v>
                </c:pt>
                <c:pt idx="41">
                  <c:v>993.1</c:v>
                </c:pt>
                <c:pt idx="42">
                  <c:v>993.12</c:v>
                </c:pt>
                <c:pt idx="43">
                  <c:v>993.03</c:v>
                </c:pt>
                <c:pt idx="44">
                  <c:v>992.86</c:v>
                </c:pt>
                <c:pt idx="45">
                  <c:v>992.57</c:v>
                </c:pt>
                <c:pt idx="46">
                  <c:v>992.56</c:v>
                </c:pt>
                <c:pt idx="47">
                  <c:v>992.46</c:v>
                </c:pt>
                <c:pt idx="48">
                  <c:v>992.53</c:v>
                </c:pt>
                <c:pt idx="49">
                  <c:v>992.59</c:v>
                </c:pt>
                <c:pt idx="50">
                  <c:v>992.67</c:v>
                </c:pt>
                <c:pt idx="51">
                  <c:v>992.88</c:v>
                </c:pt>
                <c:pt idx="52">
                  <c:v>992.9</c:v>
                </c:pt>
                <c:pt idx="53">
                  <c:v>992.86</c:v>
                </c:pt>
                <c:pt idx="54">
                  <c:v>992.87</c:v>
                </c:pt>
                <c:pt idx="55">
                  <c:v>992.775</c:v>
                </c:pt>
                <c:pt idx="56">
                  <c:v>992.515</c:v>
                </c:pt>
                <c:pt idx="57">
                  <c:v>992.51</c:v>
                </c:pt>
                <c:pt idx="58">
                  <c:v>992.35</c:v>
                </c:pt>
                <c:pt idx="59">
                  <c:v>992.52</c:v>
                </c:pt>
                <c:pt idx="60">
                  <c:v>992.69</c:v>
                </c:pt>
                <c:pt idx="61">
                  <c:v>992.675</c:v>
                </c:pt>
                <c:pt idx="62">
                  <c:v>992.725</c:v>
                </c:pt>
                <c:pt idx="63">
                  <c:v>992.68</c:v>
                </c:pt>
                <c:pt idx="64">
                  <c:v>992.77</c:v>
                </c:pt>
                <c:pt idx="65">
                  <c:v>992.82</c:v>
                </c:pt>
                <c:pt idx="66">
                  <c:v>993.025</c:v>
                </c:pt>
                <c:pt idx="67">
                  <c:v>992.725</c:v>
                </c:pt>
                <c:pt idx="68">
                  <c:v>992.945</c:v>
                </c:pt>
                <c:pt idx="69">
                  <c:v>992.975</c:v>
                </c:pt>
                <c:pt idx="70">
                  <c:v>992.975</c:v>
                </c:pt>
                <c:pt idx="71">
                  <c:v>992.965</c:v>
                </c:pt>
                <c:pt idx="72">
                  <c:v>992.625</c:v>
                </c:pt>
                <c:pt idx="73">
                  <c:v>992.92</c:v>
                </c:pt>
                <c:pt idx="74">
                  <c:v>992.97</c:v>
                </c:pt>
                <c:pt idx="75">
                  <c:v>993.04</c:v>
                </c:pt>
                <c:pt idx="76">
                  <c:v>992.86</c:v>
                </c:pt>
                <c:pt idx="77">
                  <c:v>992.44</c:v>
                </c:pt>
                <c:pt idx="78">
                  <c:v>992.51</c:v>
                </c:pt>
                <c:pt idx="79">
                  <c:v>992.58</c:v>
                </c:pt>
                <c:pt idx="80">
                  <c:v>993.27</c:v>
                </c:pt>
                <c:pt idx="81">
                  <c:v>993.32</c:v>
                </c:pt>
                <c:pt idx="82">
                  <c:v>993.35</c:v>
                </c:pt>
                <c:pt idx="83">
                  <c:v>993.32</c:v>
                </c:pt>
                <c:pt idx="84">
                  <c:v>993.31</c:v>
                </c:pt>
                <c:pt idx="85">
                  <c:v>993.31</c:v>
                </c:pt>
                <c:pt idx="86">
                  <c:v>993.18</c:v>
                </c:pt>
                <c:pt idx="87">
                  <c:v>993.14</c:v>
                </c:pt>
                <c:pt idx="88">
                  <c:v>992.81</c:v>
                </c:pt>
                <c:pt idx="89">
                  <c:v>992.6</c:v>
                </c:pt>
                <c:pt idx="90">
                  <c:v>992.53</c:v>
                </c:pt>
                <c:pt idx="91">
                  <c:v>992.83</c:v>
                </c:pt>
                <c:pt idx="92">
                  <c:v>992.99</c:v>
                </c:pt>
                <c:pt idx="93">
                  <c:v>993.02</c:v>
                </c:pt>
                <c:pt idx="94">
                  <c:v>993.19</c:v>
                </c:pt>
                <c:pt idx="95">
                  <c:v>993.15</c:v>
                </c:pt>
                <c:pt idx="96">
                  <c:v>993.13</c:v>
                </c:pt>
                <c:pt idx="97">
                  <c:v>993.135</c:v>
                </c:pt>
                <c:pt idx="98">
                  <c:v>993.26</c:v>
                </c:pt>
                <c:pt idx="99">
                  <c:v>993.27</c:v>
                </c:pt>
                <c:pt idx="100">
                  <c:v>993</c:v>
                </c:pt>
                <c:pt idx="101">
                  <c:v>992.82</c:v>
                </c:pt>
                <c:pt idx="102">
                  <c:v>992.77</c:v>
                </c:pt>
                <c:pt idx="103">
                  <c:v>992.25</c:v>
                </c:pt>
                <c:pt idx="104">
                  <c:v>992.89</c:v>
                </c:pt>
                <c:pt idx="105">
                  <c:v>992.22</c:v>
                </c:pt>
                <c:pt idx="106">
                  <c:v>992.6</c:v>
                </c:pt>
                <c:pt idx="107">
                  <c:v>992.52</c:v>
                </c:pt>
                <c:pt idx="108">
                  <c:v>992.48</c:v>
                </c:pt>
                <c:pt idx="109">
                  <c:v>992.45</c:v>
                </c:pt>
                <c:pt idx="110">
                  <c:v>992.22</c:v>
                </c:pt>
                <c:pt idx="111">
                  <c:v>992.58</c:v>
                </c:pt>
                <c:pt idx="112">
                  <c:v>992.27</c:v>
                </c:pt>
                <c:pt idx="113">
                  <c:v>992.2</c:v>
                </c:pt>
                <c:pt idx="114">
                  <c:v>992.89</c:v>
                </c:pt>
                <c:pt idx="115">
                  <c:v>992.92</c:v>
                </c:pt>
                <c:pt idx="116">
                  <c:v>992.92</c:v>
                </c:pt>
                <c:pt idx="117">
                  <c:v>992.95</c:v>
                </c:pt>
                <c:pt idx="118">
                  <c:v>992.92</c:v>
                </c:pt>
                <c:pt idx="119">
                  <c:v>992.95</c:v>
                </c:pt>
                <c:pt idx="120">
                  <c:v>992.92</c:v>
                </c:pt>
                <c:pt idx="121">
                  <c:v>992.92</c:v>
                </c:pt>
                <c:pt idx="122">
                  <c:v>992.98</c:v>
                </c:pt>
                <c:pt idx="123">
                  <c:v>992.82</c:v>
                </c:pt>
                <c:pt idx="124">
                  <c:v>992.82</c:v>
                </c:pt>
                <c:pt idx="125">
                  <c:v>992.87</c:v>
                </c:pt>
                <c:pt idx="126">
                  <c:v>992.58</c:v>
                </c:pt>
                <c:pt idx="127">
                  <c:v>992.44</c:v>
                </c:pt>
                <c:pt idx="128">
                  <c:v>992.38</c:v>
                </c:pt>
                <c:pt idx="129">
                  <c:v>992.47</c:v>
                </c:pt>
                <c:pt idx="130">
                  <c:v>991.92</c:v>
                </c:pt>
                <c:pt idx="131">
                  <c:v>992.77</c:v>
                </c:pt>
                <c:pt idx="132">
                  <c:v>992.38</c:v>
                </c:pt>
                <c:pt idx="133">
                  <c:v>992.55</c:v>
                </c:pt>
                <c:pt idx="134">
                  <c:v>992.8</c:v>
                </c:pt>
                <c:pt idx="135">
                  <c:v>992.97</c:v>
                </c:pt>
                <c:pt idx="136">
                  <c:v>992.99</c:v>
                </c:pt>
                <c:pt idx="137">
                  <c:v>992.93</c:v>
                </c:pt>
                <c:pt idx="138">
                  <c:v>992.47</c:v>
                </c:pt>
                <c:pt idx="139">
                  <c:v>993.01</c:v>
                </c:pt>
                <c:pt idx="140">
                  <c:v>992.52</c:v>
                </c:pt>
                <c:pt idx="141">
                  <c:v>992.95</c:v>
                </c:pt>
                <c:pt idx="142">
                  <c:v>992.57</c:v>
                </c:pt>
                <c:pt idx="143">
                  <c:v>993.05</c:v>
                </c:pt>
              </c:numCache>
            </c:numRef>
          </c:yVal>
          <c:smooth val="0"/>
        </c:ser>
        <c:axId val="56566199"/>
        <c:axId val="39333744"/>
      </c:scatterChart>
      <c:valAx>
        <c:axId val="56566199"/>
        <c:scaling>
          <c:orientation val="minMax"/>
          <c:min val="36069.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33744"/>
        <c:crosses val="autoZero"/>
        <c:crossBetween val="midCat"/>
        <c:dispUnits/>
        <c:majorUnit val="365.25"/>
        <c:minorUnit val="365.25"/>
      </c:valAx>
      <c:valAx>
        <c:axId val="39333744"/>
        <c:scaling>
          <c:orientation val="minMax"/>
          <c:min val="9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Cota (m.s.n.m.)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66199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PIEZÓMETRO 2519-4-0015 (EDUARDO BALLESTIN. LOS OJOS (PO:19 PA:53))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2519-4-0015'!$Z$3:$Z$14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2519-4-0015'!$AD$3:$AD$14</c:f>
              <c:numCache>
                <c:ptCount val="12"/>
                <c:pt idx="0">
                  <c:v>15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  <c:pt idx="9">
                  <c:v>15</c:v>
                </c:pt>
                <c:pt idx="10">
                  <c:v>11</c:v>
                </c:pt>
                <c:pt idx="11">
                  <c:v>13</c:v>
                </c:pt>
              </c:numCache>
            </c:numRef>
          </c:val>
        </c:ser>
        <c:axId val="18459377"/>
        <c:axId val="31916666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2519-4-0015'!$Z$3:$Z$14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2519-4-0015'!$AA$3:$AA$14</c:f>
              <c:numCache>
                <c:ptCount val="12"/>
                <c:pt idx="0">
                  <c:v>992.945</c:v>
                </c:pt>
                <c:pt idx="1">
                  <c:v>993.27</c:v>
                </c:pt>
                <c:pt idx="2">
                  <c:v>993.32</c:v>
                </c:pt>
                <c:pt idx="3">
                  <c:v>993.35</c:v>
                </c:pt>
                <c:pt idx="4">
                  <c:v>993.32</c:v>
                </c:pt>
                <c:pt idx="5">
                  <c:v>993.31</c:v>
                </c:pt>
                <c:pt idx="6">
                  <c:v>993.31</c:v>
                </c:pt>
                <c:pt idx="7">
                  <c:v>993.26</c:v>
                </c:pt>
                <c:pt idx="8">
                  <c:v>993.27</c:v>
                </c:pt>
                <c:pt idx="9">
                  <c:v>993.025</c:v>
                </c:pt>
                <c:pt idx="10">
                  <c:v>992.92</c:v>
                </c:pt>
                <c:pt idx="11">
                  <c:v>992.99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2519-4-0015'!$Z$3:$Z$14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2519-4-0015'!$AB$3:$AB$14</c:f>
              <c:numCache>
                <c:ptCount val="12"/>
                <c:pt idx="0">
                  <c:v>991.93</c:v>
                </c:pt>
                <c:pt idx="1">
                  <c:v>992.2</c:v>
                </c:pt>
                <c:pt idx="2">
                  <c:v>992.33</c:v>
                </c:pt>
                <c:pt idx="3">
                  <c:v>992.41</c:v>
                </c:pt>
                <c:pt idx="4">
                  <c:v>992.47</c:v>
                </c:pt>
                <c:pt idx="5">
                  <c:v>992.46</c:v>
                </c:pt>
                <c:pt idx="6">
                  <c:v>992.62</c:v>
                </c:pt>
                <c:pt idx="7">
                  <c:v>992.14</c:v>
                </c:pt>
                <c:pt idx="8">
                  <c:v>991.98</c:v>
                </c:pt>
                <c:pt idx="9">
                  <c:v>991.9</c:v>
                </c:pt>
                <c:pt idx="10">
                  <c:v>991.83</c:v>
                </c:pt>
                <c:pt idx="11">
                  <c:v>992.15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2519-4-0015'!$Z$3:$Z$14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2519-4-0015'!$AC$3:$AC$14</c:f>
              <c:numCache>
                <c:ptCount val="12"/>
                <c:pt idx="0">
                  <c:v>992.5169999999999</c:v>
                </c:pt>
                <c:pt idx="1">
                  <c:v>992.8120833333332</c:v>
                </c:pt>
                <c:pt idx="2">
                  <c:v>992.865</c:v>
                </c:pt>
                <c:pt idx="3">
                  <c:v>992.8775</c:v>
                </c:pt>
                <c:pt idx="4">
                  <c:v>992.9033333333333</c:v>
                </c:pt>
                <c:pt idx="5">
                  <c:v>992.905909090909</c:v>
                </c:pt>
                <c:pt idx="6">
                  <c:v>992.9155000000001</c:v>
                </c:pt>
                <c:pt idx="7">
                  <c:v>992.8254166666666</c:v>
                </c:pt>
                <c:pt idx="8">
                  <c:v>992.6763636363637</c:v>
                </c:pt>
                <c:pt idx="9">
                  <c:v>992.522</c:v>
                </c:pt>
                <c:pt idx="10">
                  <c:v>992.4313636363636</c:v>
                </c:pt>
                <c:pt idx="11">
                  <c:v>992.5280769230769</c:v>
                </c:pt>
              </c:numCache>
            </c:numRef>
          </c:val>
          <c:smooth val="0"/>
        </c:ser>
        <c:ser>
          <c:idx val="4"/>
          <c:order val="4"/>
          <c:tx>
            <c:v>2015/2016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 2519-4-0015'!$Z$3:$Z$14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2519-4-0015'!$AE$3:$AE$14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18814539"/>
        <c:axId val="35113124"/>
      </c:lineChart>
      <c:catAx>
        <c:axId val="188145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13124"/>
        <c:crosses val="autoZero"/>
        <c:auto val="1"/>
        <c:lblOffset val="100"/>
        <c:noMultiLvlLbl val="0"/>
      </c:catAx>
      <c:valAx>
        <c:axId val="35113124"/>
        <c:scaling>
          <c:orientation val="minMax"/>
          <c:min val="9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COTA (m.s.n.m.)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14539"/>
        <c:crossesAt val="1"/>
        <c:crossBetween val="between"/>
        <c:dispUnits/>
        <c:minorUnit val="1"/>
      </c:valAx>
      <c:catAx>
        <c:axId val="18459377"/>
        <c:scaling>
          <c:orientation val="minMax"/>
        </c:scaling>
        <c:axPos val="b"/>
        <c:delete val="1"/>
        <c:majorTickMark val="in"/>
        <c:minorTickMark val="none"/>
        <c:tickLblPos val="nextTo"/>
        <c:crossAx val="31916666"/>
        <c:crosses val="autoZero"/>
        <c:auto val="1"/>
        <c:lblOffset val="100"/>
        <c:noMultiLvlLbl val="0"/>
      </c:catAx>
      <c:valAx>
        <c:axId val="31916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DATOS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59377"/>
        <c:crosses val="max"/>
        <c:crossBetween val="between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PIEZÓMETRO 2519-4-0015 (EDUARDO BALLESTIN. LOS OJOS (PO:19 PA:53))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IE-MES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 2519-4-0015'!$Z$3:$Z$14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2519-4-0015'!$AG$3:$AG$14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 2519-4-0015'!$Z$3:$Z$14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2519-4-0015'!$AH$3:$AH$14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47582661"/>
        <c:axId val="25590766"/>
      </c:barChart>
      <c:catAx>
        <c:axId val="475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0766"/>
        <c:crosses val="autoZero"/>
        <c:auto val="1"/>
        <c:lblOffset val="100"/>
        <c:noMultiLvlLbl val="0"/>
      </c:catAx>
      <c:valAx>
        <c:axId val="255907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ÍNDICE DE ESTADO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82661"/>
        <c:crossesAt val="1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2519-4-0015'!$AI$2:$AI$37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'PA 2519-4-0015'!$AJ$2:$AJ$37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2519-4-0015'!$AI$2:$AI$37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'PA 2519-4-0015'!$AK$2:$AK$37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2519-4-0015'!$AI$2:$AI$37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'PA 2519-4-0015'!$AL$2:$AL$37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28990303"/>
        <c:axId val="59586136"/>
      </c:lineChart>
      <c:dateAx>
        <c:axId val="28990303"/>
        <c:scaling>
          <c:orientation val="minMax"/>
          <c:max val="37591"/>
          <c:min val="36526"/>
        </c:scaling>
        <c:axPos val="t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9586136"/>
        <c:crosses val="max"/>
        <c:auto val="0"/>
        <c:majorUnit val="12"/>
        <c:majorTimeUnit val="months"/>
        <c:minorUnit val="1"/>
        <c:minorTimeUnit val="months"/>
        <c:noMultiLvlLbl val="0"/>
      </c:dateAx>
      <c:valAx>
        <c:axId val="5958613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9903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7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44995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workbookViewId="0" topLeftCell="A1">
      <selection activeCell="A1" sqref="A1"/>
    </sheetView>
  </sheetViews>
  <sheetFormatPr defaultColWidth="11.421875" defaultRowHeight="12.75"/>
  <cols>
    <col min="1" max="1" width="44.574218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24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2016</v>
      </c>
      <c r="C1" s="12"/>
      <c r="D1" s="12"/>
      <c r="E1" s="12"/>
      <c r="N1" t="e">
        <f>RIGHT(VLOOKUP("Extrapolado",$E$3:$N$146,10,FALSE),9)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993.35</v>
      </c>
      <c r="AB2">
        <f>MIN(AB3:AB14)</f>
        <v>991.83</v>
      </c>
      <c r="AC2">
        <v>992.7182291666666</v>
      </c>
      <c r="AD2">
        <f>SUM(AD3:AD14)</f>
        <v>144</v>
      </c>
      <c r="AJ2" s="2"/>
      <c r="AK2" s="2"/>
      <c r="AL2" s="2"/>
    </row>
    <row r="3" spans="1:38" ht="12.75">
      <c r="A3" s="11">
        <v>36187.645833333336</v>
      </c>
      <c r="B3" s="12">
        <v>992.72</v>
      </c>
      <c r="C3" s="12">
        <v>994.02</v>
      </c>
      <c r="D3" s="12" t="s">
        <v>55</v>
      </c>
      <c r="E3" s="12" t="s">
        <v>56</v>
      </c>
      <c r="F3" t="s">
        <v>57</v>
      </c>
      <c r="G3">
        <v>1.3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992.72</v>
      </c>
      <c r="Q3">
        <f>IF(ISNA(P3),IF(ISNA(R3),IF(ISNA(S3),"",S3),R3),P3)</f>
        <v>992.72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992.945</v>
      </c>
      <c r="AB3">
        <v>991.93</v>
      </c>
      <c r="AC3">
        <v>992.5169999999999</v>
      </c>
      <c r="AD3">
        <v>15</v>
      </c>
      <c r="AE3" t="e">
        <f>NA()</f>
        <v>#N/A</v>
      </c>
      <c r="AG3" t="e">
        <f>IF(AE3&gt;=AC3,0.5*(1+((AE3-AC3)/(AA3-AC3))),(AE3-AB3)/(2*(AC3-AB3)))</f>
        <v>#N/A</v>
      </c>
      <c r="AH3" t="e">
        <f>IF(AE3&gt;=$AC$2,0.5*(1+((AE3-$AC$2)/($AA$2-$AC$2))),(AE3-$AB$2)/(2*($AC$2-$AB$2)))</f>
        <v>#N/A</v>
      </c>
      <c r="AJ3" s="2"/>
      <c r="AK3" s="2"/>
      <c r="AL3" s="2"/>
    </row>
    <row r="4" spans="1:38" ht="12.75">
      <c r="A4" s="11">
        <v>36276.5625</v>
      </c>
      <c r="B4" s="12">
        <v>992.62</v>
      </c>
      <c r="C4" s="12">
        <v>994.02</v>
      </c>
      <c r="D4" s="12" t="s">
        <v>55</v>
      </c>
      <c r="E4" s="12" t="s">
        <v>56</v>
      </c>
      <c r="F4" t="s">
        <v>57</v>
      </c>
      <c r="G4">
        <v>1.4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992.62</v>
      </c>
      <c r="Q4">
        <f aca="true" t="shared" si="2" ref="Q4:Q67">IF(ISNA(P4),IF(ISNA(R4),IF(ISNA(S4),"",S4),R4),P4)</f>
        <v>992.62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993.27</v>
      </c>
      <c r="AB4">
        <v>992.2</v>
      </c>
      <c r="AC4">
        <v>992.8120833333332</v>
      </c>
      <c r="AD4">
        <v>12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36355.881944444445</v>
      </c>
      <c r="B5" s="12">
        <v>992.22</v>
      </c>
      <c r="C5" s="12">
        <v>994.02</v>
      </c>
      <c r="D5" s="12" t="s">
        <v>55</v>
      </c>
      <c r="E5" s="12" t="s">
        <v>56</v>
      </c>
      <c r="F5" t="s">
        <v>57</v>
      </c>
      <c r="G5">
        <v>1.8</v>
      </c>
      <c r="H5">
        <v>0</v>
      </c>
      <c r="K5" t="s">
        <v>58</v>
      </c>
      <c r="L5" t="s">
        <v>61</v>
      </c>
      <c r="M5" t="s">
        <v>60</v>
      </c>
      <c r="O5" t="e">
        <f t="shared" si="0"/>
        <v>#N/A</v>
      </c>
      <c r="P5">
        <f t="shared" si="1"/>
        <v>992.22</v>
      </c>
      <c r="Q5">
        <f t="shared" si="2"/>
        <v>992.22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993.32</v>
      </c>
      <c r="AB5">
        <v>992.33</v>
      </c>
      <c r="AC5">
        <v>992.865</v>
      </c>
      <c r="AD5">
        <v>10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36362.552083333336</v>
      </c>
      <c r="B6" s="12">
        <v>992.25</v>
      </c>
      <c r="C6" s="12">
        <v>994.02</v>
      </c>
      <c r="D6" s="12" t="s">
        <v>55</v>
      </c>
      <c r="E6" s="12" t="s">
        <v>56</v>
      </c>
      <c r="F6" t="s">
        <v>57</v>
      </c>
      <c r="G6">
        <v>1.77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992.25</v>
      </c>
      <c r="Q6">
        <f t="shared" si="2"/>
        <v>992.25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993.35</v>
      </c>
      <c r="AB6">
        <v>992.41</v>
      </c>
      <c r="AC6">
        <v>992.8775</v>
      </c>
      <c r="AD6">
        <v>12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36454.5625</v>
      </c>
      <c r="B7" s="12">
        <v>992.28</v>
      </c>
      <c r="C7" s="12">
        <v>994.02</v>
      </c>
      <c r="D7" s="12" t="s">
        <v>55</v>
      </c>
      <c r="E7" s="12" t="s">
        <v>56</v>
      </c>
      <c r="F7" t="s">
        <v>57</v>
      </c>
      <c r="G7">
        <v>1.74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992.28</v>
      </c>
      <c r="Q7">
        <f t="shared" si="2"/>
        <v>992.28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993.32</v>
      </c>
      <c r="AB7">
        <v>992.47</v>
      </c>
      <c r="AC7">
        <v>992.9033333333333</v>
      </c>
      <c r="AD7">
        <v>12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37026</v>
      </c>
      <c r="B8" s="12">
        <v>992.27</v>
      </c>
      <c r="C8" s="12">
        <v>994.02</v>
      </c>
      <c r="D8" s="12" t="s">
        <v>55</v>
      </c>
      <c r="E8" s="12" t="s">
        <v>56</v>
      </c>
      <c r="F8" t="s">
        <v>57</v>
      </c>
      <c r="G8">
        <v>1.75</v>
      </c>
      <c r="H8">
        <v>0</v>
      </c>
      <c r="K8" t="s">
        <v>58</v>
      </c>
      <c r="L8" t="s">
        <v>59</v>
      </c>
      <c r="M8" t="s">
        <v>62</v>
      </c>
      <c r="O8" t="e">
        <f t="shared" si="0"/>
        <v>#N/A</v>
      </c>
      <c r="P8">
        <f t="shared" si="1"/>
        <v>992.27</v>
      </c>
      <c r="Q8">
        <f t="shared" si="2"/>
        <v>992.27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993.31</v>
      </c>
      <c r="AB8">
        <v>992.46</v>
      </c>
      <c r="AC8">
        <v>992.905909090909</v>
      </c>
      <c r="AD8">
        <v>11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37099</v>
      </c>
      <c r="B9" s="12">
        <v>992</v>
      </c>
      <c r="C9" s="12">
        <v>994.02</v>
      </c>
      <c r="D9" s="12" t="s">
        <v>55</v>
      </c>
      <c r="E9" s="12" t="s">
        <v>56</v>
      </c>
      <c r="F9" t="s">
        <v>57</v>
      </c>
      <c r="G9">
        <v>2.02</v>
      </c>
      <c r="H9">
        <v>0</v>
      </c>
      <c r="K9" t="s">
        <v>58</v>
      </c>
      <c r="L9" t="s">
        <v>59</v>
      </c>
      <c r="M9" t="s">
        <v>62</v>
      </c>
      <c r="O9" t="e">
        <f t="shared" si="0"/>
        <v>#N/A</v>
      </c>
      <c r="P9">
        <f t="shared" si="1"/>
        <v>992</v>
      </c>
      <c r="Q9">
        <f t="shared" si="2"/>
        <v>992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993.31</v>
      </c>
      <c r="AB9">
        <v>992.62</v>
      </c>
      <c r="AC9">
        <v>992.9155000000001</v>
      </c>
      <c r="AD9">
        <v>10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37191</v>
      </c>
      <c r="B10" s="12">
        <v>991.93</v>
      </c>
      <c r="C10" s="12">
        <v>994.02</v>
      </c>
      <c r="D10" s="12" t="s">
        <v>55</v>
      </c>
      <c r="E10" s="12" t="s">
        <v>56</v>
      </c>
      <c r="F10" t="s">
        <v>57</v>
      </c>
      <c r="G10">
        <v>2.09</v>
      </c>
      <c r="H10">
        <v>0</v>
      </c>
      <c r="K10" t="s">
        <v>58</v>
      </c>
      <c r="L10" t="s">
        <v>59</v>
      </c>
      <c r="M10" t="s">
        <v>62</v>
      </c>
      <c r="O10" t="e">
        <f t="shared" si="0"/>
        <v>#N/A</v>
      </c>
      <c r="P10">
        <f t="shared" si="1"/>
        <v>991.93</v>
      </c>
      <c r="Q10">
        <f t="shared" si="2"/>
        <v>991.93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993.26</v>
      </c>
      <c r="AB10">
        <v>992.14</v>
      </c>
      <c r="AC10">
        <v>992.8254166666666</v>
      </c>
      <c r="AD10">
        <v>12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37393.54305555556</v>
      </c>
      <c r="B11" s="12">
        <v>992.14</v>
      </c>
      <c r="C11" s="12">
        <v>994.02</v>
      </c>
      <c r="D11" s="12" t="s">
        <v>55</v>
      </c>
      <c r="E11" s="12" t="s">
        <v>56</v>
      </c>
      <c r="F11" t="s">
        <v>57</v>
      </c>
      <c r="G11">
        <v>1.88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992.14</v>
      </c>
      <c r="Q11">
        <f t="shared" si="2"/>
        <v>992.14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993.27</v>
      </c>
      <c r="AB11">
        <v>991.98</v>
      </c>
      <c r="AC11">
        <v>992.6763636363637</v>
      </c>
      <c r="AD11">
        <v>11</v>
      </c>
      <c r="AE11" t="e">
        <f>NA()</f>
        <v>#N/A</v>
      </c>
      <c r="AG11" t="e">
        <f t="shared" si="5"/>
        <v>#N/A</v>
      </c>
      <c r="AH11" t="e">
        <f t="shared" si="6"/>
        <v>#N/A</v>
      </c>
      <c r="AJ11" s="2"/>
      <c r="AK11" s="2"/>
      <c r="AL11" s="2"/>
    </row>
    <row r="12" spans="1:38" ht="12.75">
      <c r="A12" s="11">
        <v>37431.493055555555</v>
      </c>
      <c r="B12" s="12">
        <v>991.98</v>
      </c>
      <c r="C12" s="12">
        <v>994.02</v>
      </c>
      <c r="D12" s="12" t="s">
        <v>55</v>
      </c>
      <c r="E12" s="12" t="s">
        <v>56</v>
      </c>
      <c r="F12" t="s">
        <v>57</v>
      </c>
      <c r="G12">
        <v>2.04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991.98</v>
      </c>
      <c r="Q12">
        <f t="shared" si="2"/>
        <v>991.98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993.025</v>
      </c>
      <c r="AB12">
        <v>991.9</v>
      </c>
      <c r="AC12">
        <v>992.522</v>
      </c>
      <c r="AD12">
        <v>15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37459.479166666664</v>
      </c>
      <c r="B13" s="12">
        <v>991.9</v>
      </c>
      <c r="C13" s="12">
        <v>994.02</v>
      </c>
      <c r="D13" s="12" t="s">
        <v>55</v>
      </c>
      <c r="E13" s="12" t="s">
        <v>56</v>
      </c>
      <c r="F13" t="s">
        <v>57</v>
      </c>
      <c r="G13">
        <v>2.12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991.9</v>
      </c>
      <c r="Q13">
        <f t="shared" si="2"/>
        <v>991.9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992.92</v>
      </c>
      <c r="AB13">
        <v>991.83</v>
      </c>
      <c r="AC13">
        <v>992.4313636363636</v>
      </c>
      <c r="AD13">
        <v>11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37488.47083333333</v>
      </c>
      <c r="B14" s="12">
        <v>991.83</v>
      </c>
      <c r="C14" s="12">
        <v>994.02</v>
      </c>
      <c r="D14" s="12" t="s">
        <v>55</v>
      </c>
      <c r="E14" s="12" t="s">
        <v>56</v>
      </c>
      <c r="F14" t="s">
        <v>57</v>
      </c>
      <c r="G14">
        <v>2.19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991.83</v>
      </c>
      <c r="Q14">
        <f t="shared" si="2"/>
        <v>991.83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992.99</v>
      </c>
      <c r="AB14">
        <v>992.15</v>
      </c>
      <c r="AC14">
        <v>992.5280769230769</v>
      </c>
      <c r="AD14">
        <v>13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37523.51388888889</v>
      </c>
      <c r="B15" s="12">
        <v>992.15</v>
      </c>
      <c r="C15" s="12">
        <v>994.02</v>
      </c>
      <c r="D15" s="12" t="s">
        <v>55</v>
      </c>
      <c r="E15" s="12" t="s">
        <v>56</v>
      </c>
      <c r="F15" t="s">
        <v>57</v>
      </c>
      <c r="G15">
        <v>1.87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992.15</v>
      </c>
      <c r="Q15">
        <f t="shared" si="2"/>
        <v>992.15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37552.53125</v>
      </c>
      <c r="B16" s="12">
        <v>992.29</v>
      </c>
      <c r="C16" s="12">
        <v>994.02</v>
      </c>
      <c r="D16" s="12" t="s">
        <v>55</v>
      </c>
      <c r="E16" s="12" t="s">
        <v>56</v>
      </c>
      <c r="F16" t="s">
        <v>57</v>
      </c>
      <c r="G16">
        <v>1.73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992.29</v>
      </c>
      <c r="Q16">
        <f t="shared" si="2"/>
        <v>992.29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37586.53472222222</v>
      </c>
      <c r="B17" s="12">
        <v>992.32</v>
      </c>
      <c r="C17" s="12">
        <v>994.02</v>
      </c>
      <c r="D17" s="12" t="s">
        <v>55</v>
      </c>
      <c r="E17" s="12" t="s">
        <v>56</v>
      </c>
      <c r="F17" t="s">
        <v>57</v>
      </c>
      <c r="G17">
        <v>1.7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992.32</v>
      </c>
      <c r="Q17">
        <f t="shared" si="2"/>
        <v>992.32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37608.50347222222</v>
      </c>
      <c r="B18" s="12">
        <v>992.33</v>
      </c>
      <c r="C18" s="12">
        <v>994.02</v>
      </c>
      <c r="D18" s="12" t="s">
        <v>55</v>
      </c>
      <c r="E18" s="12" t="s">
        <v>56</v>
      </c>
      <c r="F18" t="s">
        <v>57</v>
      </c>
      <c r="G18">
        <v>1.69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992.33</v>
      </c>
      <c r="Q18">
        <f t="shared" si="2"/>
        <v>992.33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37644.779861111114</v>
      </c>
      <c r="B19" s="12">
        <v>992.41</v>
      </c>
      <c r="C19" s="12">
        <v>994.02</v>
      </c>
      <c r="D19" s="12" t="s">
        <v>55</v>
      </c>
      <c r="E19" s="12" t="s">
        <v>56</v>
      </c>
      <c r="F19" t="s">
        <v>57</v>
      </c>
      <c r="G19">
        <v>1.61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992.41</v>
      </c>
      <c r="Q19">
        <f t="shared" si="2"/>
        <v>992.41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37679.833333333336</v>
      </c>
      <c r="B20" s="12">
        <v>992.47</v>
      </c>
      <c r="C20" s="12">
        <v>994.02</v>
      </c>
      <c r="D20" s="12" t="s">
        <v>55</v>
      </c>
      <c r="E20" s="12" t="s">
        <v>56</v>
      </c>
      <c r="F20" t="s">
        <v>57</v>
      </c>
      <c r="G20">
        <v>1.55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992.47</v>
      </c>
      <c r="Q20">
        <f t="shared" si="2"/>
        <v>992.47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37705.51875</v>
      </c>
      <c r="B21" s="12">
        <v>992.46</v>
      </c>
      <c r="C21" s="12">
        <v>994.02</v>
      </c>
      <c r="D21" s="12" t="s">
        <v>55</v>
      </c>
      <c r="E21" s="12" t="s">
        <v>56</v>
      </c>
      <c r="F21" t="s">
        <v>57</v>
      </c>
      <c r="G21">
        <v>1.56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992.46</v>
      </c>
      <c r="Q21">
        <f t="shared" si="2"/>
        <v>992.46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37740.84722222222</v>
      </c>
      <c r="B22" s="12">
        <v>992.645</v>
      </c>
      <c r="C22" s="12">
        <v>994.02</v>
      </c>
      <c r="D22" s="12" t="s">
        <v>55</v>
      </c>
      <c r="E22" s="12" t="s">
        <v>56</v>
      </c>
      <c r="F22" t="s">
        <v>57</v>
      </c>
      <c r="G22">
        <v>1.375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992.645</v>
      </c>
      <c r="Q22">
        <f t="shared" si="2"/>
        <v>992.645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37768.50347222222</v>
      </c>
      <c r="B23" s="12">
        <v>992.715</v>
      </c>
      <c r="C23" s="12">
        <v>994.02</v>
      </c>
      <c r="D23" s="12" t="s">
        <v>55</v>
      </c>
      <c r="E23" s="12" t="s">
        <v>56</v>
      </c>
      <c r="F23" t="s">
        <v>57</v>
      </c>
      <c r="G23">
        <v>1.305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992.715</v>
      </c>
      <c r="Q23">
        <f t="shared" si="2"/>
        <v>992.715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37794.59375</v>
      </c>
      <c r="B24" s="12">
        <v>992.455</v>
      </c>
      <c r="C24" s="12">
        <v>994.02</v>
      </c>
      <c r="D24" s="12" t="s">
        <v>55</v>
      </c>
      <c r="E24" s="12" t="s">
        <v>56</v>
      </c>
      <c r="F24" t="s">
        <v>57</v>
      </c>
      <c r="G24">
        <v>1.565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992.455</v>
      </c>
      <c r="Q24">
        <f t="shared" si="2"/>
        <v>992.455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37816.538194444445</v>
      </c>
      <c r="B25">
        <v>992.375</v>
      </c>
      <c r="C25">
        <v>994.02</v>
      </c>
      <c r="D25" t="s">
        <v>55</v>
      </c>
      <c r="E25" t="s">
        <v>56</v>
      </c>
      <c r="F25" t="s">
        <v>57</v>
      </c>
      <c r="G25">
        <v>1.645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992.375</v>
      </c>
      <c r="Q25">
        <f t="shared" si="2"/>
        <v>992.375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37849.583333333336</v>
      </c>
      <c r="B26">
        <v>992.295</v>
      </c>
      <c r="C26">
        <v>994.02</v>
      </c>
      <c r="D26" t="s">
        <v>55</v>
      </c>
      <c r="E26" t="s">
        <v>56</v>
      </c>
      <c r="F26" t="s">
        <v>57</v>
      </c>
      <c r="G26">
        <v>1.725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992.295</v>
      </c>
      <c r="Q26">
        <f t="shared" si="2"/>
        <v>992.295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37876.76736111111</v>
      </c>
      <c r="B27">
        <v>992.49</v>
      </c>
      <c r="C27">
        <v>994.02</v>
      </c>
      <c r="D27" t="s">
        <v>55</v>
      </c>
      <c r="E27" t="s">
        <v>56</v>
      </c>
      <c r="F27" t="s">
        <v>57</v>
      </c>
      <c r="G27">
        <v>1.53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992.49</v>
      </c>
      <c r="Q27">
        <f t="shared" si="2"/>
        <v>992.49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37918.71875</v>
      </c>
      <c r="B28">
        <v>992.51</v>
      </c>
      <c r="C28">
        <v>994.02</v>
      </c>
      <c r="D28" t="s">
        <v>55</v>
      </c>
      <c r="E28" t="s">
        <v>56</v>
      </c>
      <c r="F28" t="s">
        <v>57</v>
      </c>
      <c r="G28">
        <v>1.51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992.51</v>
      </c>
      <c r="Q28">
        <f t="shared" si="2"/>
        <v>992.51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37947.694444444445</v>
      </c>
      <c r="B29">
        <v>992.81</v>
      </c>
      <c r="C29">
        <v>994.02</v>
      </c>
      <c r="D29" t="s">
        <v>55</v>
      </c>
      <c r="E29" t="s">
        <v>56</v>
      </c>
      <c r="F29" t="s">
        <v>57</v>
      </c>
      <c r="G29">
        <v>1.21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992.81</v>
      </c>
      <c r="Q29">
        <f t="shared" si="2"/>
        <v>992.81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37963.555555555555</v>
      </c>
      <c r="B30">
        <v>992.78</v>
      </c>
      <c r="C30">
        <v>994.02</v>
      </c>
      <c r="D30" t="s">
        <v>55</v>
      </c>
      <c r="E30" t="s">
        <v>56</v>
      </c>
      <c r="F30" t="s">
        <v>57</v>
      </c>
      <c r="G30">
        <v>1.24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992.78</v>
      </c>
      <c r="Q30">
        <f t="shared" si="2"/>
        <v>992.78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38008.76388888889</v>
      </c>
      <c r="B31">
        <v>992.81</v>
      </c>
      <c r="C31">
        <v>994.02</v>
      </c>
      <c r="D31" t="s">
        <v>55</v>
      </c>
      <c r="E31" t="s">
        <v>56</v>
      </c>
      <c r="F31" t="s">
        <v>57</v>
      </c>
      <c r="G31">
        <v>1.21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992.81</v>
      </c>
      <c r="Q31">
        <f t="shared" si="2"/>
        <v>992.81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38038.479166666664</v>
      </c>
      <c r="B32">
        <v>992.86</v>
      </c>
      <c r="C32">
        <v>994.02</v>
      </c>
      <c r="D32" t="s">
        <v>55</v>
      </c>
      <c r="E32" t="s">
        <v>56</v>
      </c>
      <c r="F32" t="s">
        <v>57</v>
      </c>
      <c r="G32">
        <v>1.16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992.86</v>
      </c>
      <c r="Q32">
        <f t="shared" si="2"/>
        <v>992.86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38065.489583333336</v>
      </c>
      <c r="B33">
        <v>992.88</v>
      </c>
      <c r="C33">
        <v>994.02</v>
      </c>
      <c r="D33" t="s">
        <v>55</v>
      </c>
      <c r="E33" t="s">
        <v>56</v>
      </c>
      <c r="F33" t="s">
        <v>57</v>
      </c>
      <c r="G33">
        <v>1.14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992.88</v>
      </c>
      <c r="Q33">
        <f t="shared" si="2"/>
        <v>992.88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38094.50347222222</v>
      </c>
      <c r="B34">
        <v>992.92</v>
      </c>
      <c r="C34">
        <v>994.02</v>
      </c>
      <c r="D34" t="s">
        <v>55</v>
      </c>
      <c r="E34" t="s">
        <v>56</v>
      </c>
      <c r="F34" t="s">
        <v>57</v>
      </c>
      <c r="G34">
        <v>1.1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992.92</v>
      </c>
      <c r="Q34">
        <f t="shared" si="2"/>
        <v>992.92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38122.506944444445</v>
      </c>
      <c r="B35">
        <v>993.16</v>
      </c>
      <c r="C35">
        <v>994.02</v>
      </c>
      <c r="D35" t="s">
        <v>55</v>
      </c>
      <c r="E35" t="s">
        <v>56</v>
      </c>
      <c r="F35" t="s">
        <v>57</v>
      </c>
      <c r="G35">
        <v>0.86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993.16</v>
      </c>
      <c r="Q35">
        <f t="shared" si="2"/>
        <v>993.16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38158.50347222222</v>
      </c>
      <c r="B36">
        <v>992.85</v>
      </c>
      <c r="C36">
        <v>994.02</v>
      </c>
      <c r="D36" t="s">
        <v>55</v>
      </c>
      <c r="E36" t="s">
        <v>56</v>
      </c>
      <c r="F36" t="s">
        <v>57</v>
      </c>
      <c r="G36">
        <v>1.17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992.85</v>
      </c>
      <c r="Q36">
        <f t="shared" si="2"/>
        <v>992.85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38183.51388888889</v>
      </c>
      <c r="B37">
        <v>992.89</v>
      </c>
      <c r="C37">
        <v>994.02</v>
      </c>
      <c r="D37" t="s">
        <v>55</v>
      </c>
      <c r="E37" t="s">
        <v>56</v>
      </c>
      <c r="F37" t="s">
        <v>57</v>
      </c>
      <c r="G37">
        <v>1.13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992.89</v>
      </c>
      <c r="Q37">
        <f t="shared" si="2"/>
        <v>992.89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38213</v>
      </c>
      <c r="B38">
        <v>992.92</v>
      </c>
      <c r="C38">
        <v>994.02</v>
      </c>
      <c r="D38" t="s">
        <v>55</v>
      </c>
      <c r="E38" t="s">
        <v>56</v>
      </c>
      <c r="F38" t="s">
        <v>57</v>
      </c>
      <c r="G38">
        <v>1.1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992.92</v>
      </c>
      <c r="Q38">
        <f t="shared" si="2"/>
        <v>992.92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38248.48611111111</v>
      </c>
      <c r="B39">
        <v>992.99</v>
      </c>
      <c r="C39">
        <v>994.02</v>
      </c>
      <c r="D39" t="s">
        <v>55</v>
      </c>
      <c r="E39" t="s">
        <v>56</v>
      </c>
      <c r="F39" t="s">
        <v>57</v>
      </c>
      <c r="G39">
        <v>1.03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992.99</v>
      </c>
      <c r="Q39">
        <f t="shared" si="2"/>
        <v>992.99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38271.475694444445</v>
      </c>
      <c r="B40">
        <v>992.83</v>
      </c>
      <c r="C40">
        <v>994.02</v>
      </c>
      <c r="D40" t="s">
        <v>55</v>
      </c>
      <c r="E40" t="s">
        <v>56</v>
      </c>
      <c r="F40" t="s">
        <v>57</v>
      </c>
      <c r="G40">
        <v>1.19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992.83</v>
      </c>
      <c r="Q40">
        <f t="shared" si="2"/>
        <v>992.83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38304.47222222222</v>
      </c>
      <c r="B41">
        <v>992.97</v>
      </c>
      <c r="C41">
        <v>994.02</v>
      </c>
      <c r="D41" t="s">
        <v>55</v>
      </c>
      <c r="E41" t="s">
        <v>56</v>
      </c>
      <c r="F41" t="s">
        <v>57</v>
      </c>
      <c r="G41">
        <v>1.05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992.97</v>
      </c>
      <c r="Q41">
        <f t="shared" si="2"/>
        <v>992.97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38325.46527777778</v>
      </c>
      <c r="B42">
        <v>993.08</v>
      </c>
      <c r="C42">
        <v>994.02</v>
      </c>
      <c r="D42" t="s">
        <v>55</v>
      </c>
      <c r="E42" t="s">
        <v>56</v>
      </c>
      <c r="F42" t="s">
        <v>57</v>
      </c>
      <c r="G42">
        <v>0.94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993.08</v>
      </c>
      <c r="Q42">
        <f t="shared" si="2"/>
        <v>993.08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38367.50347222222</v>
      </c>
      <c r="B43">
        <v>993.02</v>
      </c>
      <c r="C43">
        <v>994.02</v>
      </c>
      <c r="D43" t="s">
        <v>55</v>
      </c>
      <c r="E43" t="s">
        <v>56</v>
      </c>
      <c r="F43" t="s">
        <v>57</v>
      </c>
      <c r="G43">
        <v>1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993.02</v>
      </c>
      <c r="Q43">
        <f t="shared" si="2"/>
        <v>993.02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38402.46597222222</v>
      </c>
      <c r="B44">
        <v>993.1</v>
      </c>
      <c r="C44">
        <v>994.02</v>
      </c>
      <c r="D44" t="s">
        <v>55</v>
      </c>
      <c r="E44" t="s">
        <v>56</v>
      </c>
      <c r="F44" t="s">
        <v>57</v>
      </c>
      <c r="G44">
        <v>0.92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993.1</v>
      </c>
      <c r="Q44">
        <f t="shared" si="2"/>
        <v>993.1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38430.51736111111</v>
      </c>
      <c r="B45">
        <v>993.12</v>
      </c>
      <c r="C45">
        <v>994.02</v>
      </c>
      <c r="D45" t="s">
        <v>55</v>
      </c>
      <c r="E45" t="s">
        <v>56</v>
      </c>
      <c r="F45" t="s">
        <v>57</v>
      </c>
      <c r="G45">
        <v>0.9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993.12</v>
      </c>
      <c r="Q45">
        <f t="shared" si="2"/>
        <v>993.12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38458.50347222222</v>
      </c>
      <c r="B46">
        <v>993.03</v>
      </c>
      <c r="C46">
        <v>994.02</v>
      </c>
      <c r="D46" t="s">
        <v>55</v>
      </c>
      <c r="E46" t="s">
        <v>56</v>
      </c>
      <c r="F46" t="s">
        <v>57</v>
      </c>
      <c r="G46">
        <v>0.99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993.03</v>
      </c>
      <c r="Q46">
        <f t="shared" si="2"/>
        <v>993.03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38486.479166666664</v>
      </c>
      <c r="B47">
        <v>992.86</v>
      </c>
      <c r="C47">
        <v>994.02</v>
      </c>
      <c r="D47" t="s">
        <v>55</v>
      </c>
      <c r="E47" t="s">
        <v>56</v>
      </c>
      <c r="F47" t="s">
        <v>57</v>
      </c>
      <c r="G47">
        <v>1.16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992.86</v>
      </c>
      <c r="Q47">
        <f t="shared" si="2"/>
        <v>992.86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38521.475694444445</v>
      </c>
      <c r="B48">
        <v>992.57</v>
      </c>
      <c r="C48">
        <v>994.02</v>
      </c>
      <c r="D48" t="s">
        <v>55</v>
      </c>
      <c r="E48" t="s">
        <v>56</v>
      </c>
      <c r="F48" t="s">
        <v>57</v>
      </c>
      <c r="G48">
        <v>1.45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992.57</v>
      </c>
      <c r="Q48">
        <f t="shared" si="2"/>
        <v>992.57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38542.78472222222</v>
      </c>
      <c r="B49">
        <v>992.56</v>
      </c>
      <c r="C49">
        <v>994.02</v>
      </c>
      <c r="D49" t="s">
        <v>55</v>
      </c>
      <c r="E49" t="s">
        <v>56</v>
      </c>
      <c r="F49" t="s">
        <v>57</v>
      </c>
      <c r="G49">
        <v>1.46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992.56</v>
      </c>
      <c r="Q49">
        <f t="shared" si="2"/>
        <v>992.56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38576.861805555556</v>
      </c>
      <c r="B50">
        <v>992.46</v>
      </c>
      <c r="C50">
        <v>994.02</v>
      </c>
      <c r="D50" t="s">
        <v>55</v>
      </c>
      <c r="E50" t="s">
        <v>56</v>
      </c>
      <c r="F50" t="s">
        <v>57</v>
      </c>
      <c r="G50">
        <v>1.56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992.46</v>
      </c>
      <c r="Q50">
        <f t="shared" si="2"/>
        <v>992.46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38605.74236111111</v>
      </c>
      <c r="B51">
        <v>992.53</v>
      </c>
      <c r="C51">
        <v>994.02</v>
      </c>
      <c r="D51" t="s">
        <v>55</v>
      </c>
      <c r="E51" t="s">
        <v>56</v>
      </c>
      <c r="F51" t="s">
        <v>57</v>
      </c>
      <c r="G51">
        <v>1.49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992.53</v>
      </c>
      <c r="Q51">
        <f t="shared" si="2"/>
        <v>992.53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38636.47986111111</v>
      </c>
      <c r="B52">
        <v>992.59</v>
      </c>
      <c r="C52">
        <v>994.02</v>
      </c>
      <c r="D52" t="s">
        <v>55</v>
      </c>
      <c r="E52" t="s">
        <v>56</v>
      </c>
      <c r="F52" t="s">
        <v>57</v>
      </c>
      <c r="G52">
        <v>1.43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992.59</v>
      </c>
      <c r="Q52">
        <f t="shared" si="2"/>
        <v>992.59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38662.46875</v>
      </c>
      <c r="B53">
        <v>992.67</v>
      </c>
      <c r="C53">
        <v>994.02</v>
      </c>
      <c r="D53" t="s">
        <v>55</v>
      </c>
      <c r="E53" t="s">
        <v>56</v>
      </c>
      <c r="F53" t="s">
        <v>57</v>
      </c>
      <c r="G53">
        <v>1.35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992.67</v>
      </c>
      <c r="Q53">
        <f t="shared" si="2"/>
        <v>992.67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38689.47430555556</v>
      </c>
      <c r="B54">
        <v>992.88</v>
      </c>
      <c r="C54">
        <v>994.02</v>
      </c>
      <c r="D54" t="s">
        <v>55</v>
      </c>
      <c r="E54" t="s">
        <v>56</v>
      </c>
      <c r="F54" t="s">
        <v>57</v>
      </c>
      <c r="G54">
        <v>1.14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992.88</v>
      </c>
      <c r="Q54">
        <f t="shared" si="2"/>
        <v>992.88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38738.49097222222</v>
      </c>
      <c r="B55">
        <v>992.9</v>
      </c>
      <c r="C55">
        <v>994.02</v>
      </c>
      <c r="D55" t="s">
        <v>55</v>
      </c>
      <c r="E55" t="s">
        <v>56</v>
      </c>
      <c r="F55" t="s">
        <v>57</v>
      </c>
      <c r="G55">
        <v>1.12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992.9</v>
      </c>
      <c r="Q55">
        <f t="shared" si="2"/>
        <v>992.9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38766.478472222225</v>
      </c>
      <c r="B56">
        <v>992.86</v>
      </c>
      <c r="C56">
        <v>994.02</v>
      </c>
      <c r="D56" t="s">
        <v>55</v>
      </c>
      <c r="E56" t="s">
        <v>56</v>
      </c>
      <c r="F56" t="s">
        <v>57</v>
      </c>
      <c r="G56">
        <v>1.16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992.86</v>
      </c>
      <c r="Q56">
        <f t="shared" si="2"/>
        <v>992.86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38788.489583333336</v>
      </c>
      <c r="B57">
        <v>992.87</v>
      </c>
      <c r="C57">
        <v>994.02</v>
      </c>
      <c r="D57" t="s">
        <v>55</v>
      </c>
      <c r="E57" t="s">
        <v>56</v>
      </c>
      <c r="F57" t="s">
        <v>57</v>
      </c>
      <c r="G57">
        <v>1.15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992.87</v>
      </c>
      <c r="Q57">
        <f t="shared" si="2"/>
        <v>992.87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38816.486805555556</v>
      </c>
      <c r="B58">
        <v>992.775</v>
      </c>
      <c r="C58">
        <v>994.02</v>
      </c>
      <c r="D58" t="s">
        <v>55</v>
      </c>
      <c r="E58" t="s">
        <v>56</v>
      </c>
      <c r="F58" t="s">
        <v>57</v>
      </c>
      <c r="G58">
        <v>1.245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992.775</v>
      </c>
      <c r="Q58">
        <f t="shared" si="2"/>
        <v>992.775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38879.49722222222</v>
      </c>
      <c r="B59">
        <v>992.515</v>
      </c>
      <c r="C59">
        <v>994.02</v>
      </c>
      <c r="D59" t="s">
        <v>55</v>
      </c>
      <c r="E59" t="s">
        <v>56</v>
      </c>
      <c r="F59" t="s">
        <v>57</v>
      </c>
      <c r="G59">
        <v>1.505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992.515</v>
      </c>
      <c r="Q59">
        <f t="shared" si="2"/>
        <v>992.515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38935.49722222222</v>
      </c>
      <c r="B60">
        <v>992.51</v>
      </c>
      <c r="C60">
        <v>994.02</v>
      </c>
      <c r="D60" t="s">
        <v>55</v>
      </c>
      <c r="E60" t="s">
        <v>56</v>
      </c>
      <c r="F60" t="s">
        <v>57</v>
      </c>
      <c r="G60">
        <v>1.51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992.51</v>
      </c>
      <c r="Q60">
        <f t="shared" si="2"/>
        <v>992.51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38969.40902777778</v>
      </c>
      <c r="B61">
        <v>992.35</v>
      </c>
      <c r="C61">
        <v>994.02</v>
      </c>
      <c r="D61" t="s">
        <v>55</v>
      </c>
      <c r="E61" t="s">
        <v>56</v>
      </c>
      <c r="F61" t="s">
        <v>57</v>
      </c>
      <c r="G61">
        <v>1.67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992.35</v>
      </c>
      <c r="Q61">
        <f t="shared" si="2"/>
        <v>992.35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39002.455555555556</v>
      </c>
      <c r="B62">
        <v>992.52</v>
      </c>
      <c r="C62">
        <v>994.02</v>
      </c>
      <c r="D62" t="s">
        <v>55</v>
      </c>
      <c r="E62" t="s">
        <v>56</v>
      </c>
      <c r="F62" t="s">
        <v>57</v>
      </c>
      <c r="G62">
        <v>1.5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992.52</v>
      </c>
      <c r="Q62">
        <f t="shared" si="2"/>
        <v>992.52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39032.46875</v>
      </c>
      <c r="B63">
        <v>992.69</v>
      </c>
      <c r="C63">
        <v>994.02</v>
      </c>
      <c r="D63" t="s">
        <v>55</v>
      </c>
      <c r="E63" t="s">
        <v>56</v>
      </c>
      <c r="F63" t="s">
        <v>57</v>
      </c>
      <c r="G63">
        <v>1.33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992.69</v>
      </c>
      <c r="Q63">
        <f t="shared" si="2"/>
        <v>992.69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39103.48125</v>
      </c>
      <c r="B64">
        <v>992.675</v>
      </c>
      <c r="C64">
        <v>994.02</v>
      </c>
      <c r="D64" t="s">
        <v>55</v>
      </c>
      <c r="E64" t="s">
        <v>56</v>
      </c>
      <c r="F64" t="s">
        <v>57</v>
      </c>
      <c r="G64">
        <v>1.345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992.675</v>
      </c>
      <c r="Q64">
        <f t="shared" si="2"/>
        <v>992.675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39130.467361111114</v>
      </c>
      <c r="B65">
        <v>992.725</v>
      </c>
      <c r="C65">
        <v>994.02</v>
      </c>
      <c r="D65" t="s">
        <v>55</v>
      </c>
      <c r="E65" t="s">
        <v>56</v>
      </c>
      <c r="F65" t="s">
        <v>57</v>
      </c>
      <c r="G65">
        <v>1.295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992.725</v>
      </c>
      <c r="Q65">
        <f t="shared" si="2"/>
        <v>992.725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39158.46597222222</v>
      </c>
      <c r="B66">
        <v>992.68</v>
      </c>
      <c r="C66">
        <v>994.02</v>
      </c>
      <c r="D66" t="s">
        <v>55</v>
      </c>
      <c r="E66" t="s">
        <v>56</v>
      </c>
      <c r="F66" t="s">
        <v>57</v>
      </c>
      <c r="G66">
        <v>1.34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992.68</v>
      </c>
      <c r="Q66">
        <f t="shared" si="2"/>
        <v>992.68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39214.470138888886</v>
      </c>
      <c r="B67">
        <v>992.77</v>
      </c>
      <c r="C67">
        <v>994.02</v>
      </c>
      <c r="D67" t="s">
        <v>55</v>
      </c>
      <c r="E67" t="s">
        <v>56</v>
      </c>
      <c r="F67" t="s">
        <v>57</v>
      </c>
      <c r="G67">
        <v>1.25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992.77</v>
      </c>
      <c r="Q67">
        <f t="shared" si="2"/>
        <v>992.77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39242.46597222222</v>
      </c>
      <c r="B68">
        <v>992.82</v>
      </c>
      <c r="C68">
        <v>994.02</v>
      </c>
      <c r="D68" t="s">
        <v>55</v>
      </c>
      <c r="E68" t="s">
        <v>56</v>
      </c>
      <c r="F68" t="s">
        <v>57</v>
      </c>
      <c r="G68">
        <v>1.2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992.82</v>
      </c>
      <c r="Q68">
        <f aca="true" t="shared" si="15" ref="Q68:Q131">IF(ISNA(P68),IF(ISNA(R68),IF(ISNA(S68),"",S68),R68),P68)</f>
        <v>992.82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39270.436111111114</v>
      </c>
      <c r="B69">
        <v>993.025</v>
      </c>
      <c r="C69">
        <v>994.02</v>
      </c>
      <c r="D69" t="s">
        <v>55</v>
      </c>
      <c r="E69" t="s">
        <v>56</v>
      </c>
      <c r="F69" t="s">
        <v>57</v>
      </c>
      <c r="G69">
        <v>0.995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993.025</v>
      </c>
      <c r="Q69">
        <f t="shared" si="15"/>
        <v>993.025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39340.47083333333</v>
      </c>
      <c r="B70">
        <v>992.725</v>
      </c>
      <c r="C70">
        <v>994.02</v>
      </c>
      <c r="D70" t="s">
        <v>55</v>
      </c>
      <c r="E70" t="s">
        <v>56</v>
      </c>
      <c r="F70" t="s">
        <v>57</v>
      </c>
      <c r="G70">
        <v>1.295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992.725</v>
      </c>
      <c r="Q70">
        <f t="shared" si="15"/>
        <v>992.725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39367.43194444444</v>
      </c>
      <c r="B71">
        <v>992.945</v>
      </c>
      <c r="C71">
        <v>994.02</v>
      </c>
      <c r="D71" t="s">
        <v>55</v>
      </c>
      <c r="E71" t="s">
        <v>56</v>
      </c>
      <c r="F71" t="s">
        <v>57</v>
      </c>
      <c r="G71">
        <v>1.075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992.945</v>
      </c>
      <c r="Q71">
        <f t="shared" si="15"/>
        <v>992.945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39401.447222222225</v>
      </c>
      <c r="B72">
        <v>992.975</v>
      </c>
      <c r="C72">
        <v>994.02</v>
      </c>
      <c r="D72" t="s">
        <v>55</v>
      </c>
      <c r="E72" t="s">
        <v>56</v>
      </c>
      <c r="F72" t="s">
        <v>57</v>
      </c>
      <c r="G72">
        <v>1.045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992.975</v>
      </c>
      <c r="Q72">
        <f t="shared" si="15"/>
        <v>992.975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39459.44097222222</v>
      </c>
      <c r="B73">
        <v>992.975</v>
      </c>
      <c r="C73">
        <v>994.02</v>
      </c>
      <c r="D73" t="s">
        <v>55</v>
      </c>
      <c r="E73" t="s">
        <v>56</v>
      </c>
      <c r="F73" t="s">
        <v>57</v>
      </c>
      <c r="G73">
        <v>1.045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992.975</v>
      </c>
      <c r="Q73">
        <f t="shared" si="15"/>
        <v>992.975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39494.46319444444</v>
      </c>
      <c r="B74">
        <v>992.965</v>
      </c>
      <c r="C74">
        <v>994.02</v>
      </c>
      <c r="D74" t="s">
        <v>55</v>
      </c>
      <c r="E74" t="s">
        <v>56</v>
      </c>
      <c r="F74" t="s">
        <v>57</v>
      </c>
      <c r="G74">
        <v>1.055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992.965</v>
      </c>
      <c r="Q74">
        <f t="shared" si="15"/>
        <v>992.965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39522.47361111111</v>
      </c>
      <c r="B75">
        <v>992.625</v>
      </c>
      <c r="C75">
        <v>994.02</v>
      </c>
      <c r="D75" t="s">
        <v>55</v>
      </c>
      <c r="E75" t="s">
        <v>56</v>
      </c>
      <c r="F75" t="s">
        <v>57</v>
      </c>
      <c r="G75">
        <v>1.395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992.625</v>
      </c>
      <c r="Q75">
        <f t="shared" si="15"/>
        <v>992.625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39550.43263888889</v>
      </c>
      <c r="B76">
        <v>992.92</v>
      </c>
      <c r="C76">
        <v>994.02</v>
      </c>
      <c r="D76" t="s">
        <v>55</v>
      </c>
      <c r="E76" t="s">
        <v>56</v>
      </c>
      <c r="F76" t="s">
        <v>57</v>
      </c>
      <c r="G76">
        <v>1.1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992.92</v>
      </c>
      <c r="Q76">
        <f t="shared" si="15"/>
        <v>992.92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39578.45347222222</v>
      </c>
      <c r="B77">
        <v>992.97</v>
      </c>
      <c r="C77">
        <v>994.02</v>
      </c>
      <c r="D77" t="s">
        <v>55</v>
      </c>
      <c r="E77" t="s">
        <v>56</v>
      </c>
      <c r="F77" t="s">
        <v>57</v>
      </c>
      <c r="G77">
        <v>1.05</v>
      </c>
      <c r="H77">
        <v>0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992.97</v>
      </c>
      <c r="Q77">
        <f t="shared" si="15"/>
        <v>992.97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39620.45</v>
      </c>
      <c r="B78">
        <v>993.04</v>
      </c>
      <c r="C78">
        <v>994.02</v>
      </c>
      <c r="D78" t="s">
        <v>55</v>
      </c>
      <c r="E78" t="s">
        <v>56</v>
      </c>
      <c r="F78" t="s">
        <v>57</v>
      </c>
      <c r="G78">
        <v>0.98</v>
      </c>
      <c r="H78">
        <v>0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993.04</v>
      </c>
      <c r="Q78">
        <f t="shared" si="15"/>
        <v>993.04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39648.45138888889</v>
      </c>
      <c r="B79">
        <v>992.86</v>
      </c>
      <c r="C79">
        <v>994.02</v>
      </c>
      <c r="D79" t="s">
        <v>55</v>
      </c>
      <c r="E79" t="s">
        <v>56</v>
      </c>
      <c r="F79" t="s">
        <v>57</v>
      </c>
      <c r="G79">
        <v>1.16</v>
      </c>
      <c r="H79">
        <v>0</v>
      </c>
      <c r="K79" t="s">
        <v>58</v>
      </c>
      <c r="L79" t="s">
        <v>59</v>
      </c>
      <c r="M79" t="s">
        <v>60</v>
      </c>
      <c r="O79" t="e">
        <f t="shared" si="13"/>
        <v>#N/A</v>
      </c>
      <c r="P79">
        <f t="shared" si="14"/>
        <v>992.86</v>
      </c>
      <c r="Q79">
        <f t="shared" si="15"/>
        <v>992.86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39681.45138888889</v>
      </c>
      <c r="B80">
        <v>992.44</v>
      </c>
      <c r="C80">
        <v>994.02</v>
      </c>
      <c r="D80" t="s">
        <v>55</v>
      </c>
      <c r="E80" t="s">
        <v>56</v>
      </c>
      <c r="F80" t="s">
        <v>57</v>
      </c>
      <c r="G80">
        <v>1.58</v>
      </c>
      <c r="H80">
        <v>0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992.44</v>
      </c>
      <c r="Q80">
        <f t="shared" si="15"/>
        <v>992.44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39711.45</v>
      </c>
      <c r="B81">
        <v>992.51</v>
      </c>
      <c r="C81">
        <v>994.02</v>
      </c>
      <c r="D81" t="s">
        <v>55</v>
      </c>
      <c r="E81" t="s">
        <v>56</v>
      </c>
      <c r="F81" t="s">
        <v>57</v>
      </c>
      <c r="G81">
        <v>1.51</v>
      </c>
      <c r="H81">
        <v>0</v>
      </c>
      <c r="K81" t="s">
        <v>58</v>
      </c>
      <c r="L81" t="s">
        <v>59</v>
      </c>
      <c r="M81" t="s">
        <v>60</v>
      </c>
      <c r="O81" t="e">
        <f t="shared" si="13"/>
        <v>#N/A</v>
      </c>
      <c r="P81">
        <f t="shared" si="14"/>
        <v>992.51</v>
      </c>
      <c r="Q81">
        <f t="shared" si="15"/>
        <v>992.51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39732.481944444444</v>
      </c>
      <c r="B82">
        <v>992.58</v>
      </c>
      <c r="C82">
        <v>994.02</v>
      </c>
      <c r="D82" t="s">
        <v>55</v>
      </c>
      <c r="E82" t="s">
        <v>56</v>
      </c>
      <c r="F82" t="s">
        <v>57</v>
      </c>
      <c r="G82">
        <v>1.44</v>
      </c>
      <c r="H82">
        <v>0</v>
      </c>
      <c r="K82" t="s">
        <v>58</v>
      </c>
      <c r="L82" t="s">
        <v>59</v>
      </c>
      <c r="M82" t="s">
        <v>60</v>
      </c>
      <c r="O82" t="e">
        <f t="shared" si="13"/>
        <v>#N/A</v>
      </c>
      <c r="P82">
        <f t="shared" si="14"/>
        <v>992.58</v>
      </c>
      <c r="Q82">
        <f t="shared" si="15"/>
        <v>992.58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39774.45486111111</v>
      </c>
      <c r="B83">
        <v>993.27</v>
      </c>
      <c r="C83">
        <v>994.02</v>
      </c>
      <c r="D83" t="s">
        <v>55</v>
      </c>
      <c r="E83" t="s">
        <v>56</v>
      </c>
      <c r="F83" t="s">
        <v>57</v>
      </c>
      <c r="G83">
        <v>0.75</v>
      </c>
      <c r="H83">
        <v>0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993.27</v>
      </c>
      <c r="Q83">
        <f t="shared" si="15"/>
        <v>993.27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39803.464583333334</v>
      </c>
      <c r="B84">
        <v>993.32</v>
      </c>
      <c r="C84">
        <v>994.02</v>
      </c>
      <c r="D84" t="s">
        <v>55</v>
      </c>
      <c r="E84" t="s">
        <v>56</v>
      </c>
      <c r="F84" t="s">
        <v>57</v>
      </c>
      <c r="G84">
        <v>0.7</v>
      </c>
      <c r="H84">
        <v>0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993.32</v>
      </c>
      <c r="Q84">
        <f t="shared" si="15"/>
        <v>993.32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39838.46805555555</v>
      </c>
      <c r="B85">
        <v>993.35</v>
      </c>
      <c r="C85">
        <v>994.02</v>
      </c>
      <c r="D85" t="s">
        <v>55</v>
      </c>
      <c r="E85" t="s">
        <v>56</v>
      </c>
      <c r="F85" t="s">
        <v>57</v>
      </c>
      <c r="G85">
        <v>0.67</v>
      </c>
      <c r="H85">
        <v>0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993.35</v>
      </c>
      <c r="Q85">
        <f t="shared" si="15"/>
        <v>993.35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39864.46527777778</v>
      </c>
      <c r="B86">
        <v>993.32</v>
      </c>
      <c r="C86">
        <v>994.02</v>
      </c>
      <c r="D86" t="s">
        <v>55</v>
      </c>
      <c r="E86" t="s">
        <v>56</v>
      </c>
      <c r="F86" t="s">
        <v>57</v>
      </c>
      <c r="G86">
        <v>0.7</v>
      </c>
      <c r="H86">
        <v>0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993.32</v>
      </c>
      <c r="Q86">
        <f t="shared" si="15"/>
        <v>993.32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39886.46111111111</v>
      </c>
      <c r="B87">
        <v>993.31</v>
      </c>
      <c r="C87">
        <v>994.02</v>
      </c>
      <c r="D87" t="s">
        <v>55</v>
      </c>
      <c r="E87" t="s">
        <v>56</v>
      </c>
      <c r="F87" t="s">
        <v>57</v>
      </c>
      <c r="G87">
        <v>0.71</v>
      </c>
      <c r="H87">
        <v>0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993.31</v>
      </c>
      <c r="Q87">
        <f t="shared" si="15"/>
        <v>993.31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39913.44027777778</v>
      </c>
      <c r="B88">
        <v>993.31</v>
      </c>
      <c r="C88">
        <v>994.02</v>
      </c>
      <c r="D88" t="s">
        <v>55</v>
      </c>
      <c r="E88" t="s">
        <v>56</v>
      </c>
      <c r="F88" t="s">
        <v>57</v>
      </c>
      <c r="G88">
        <v>0.71</v>
      </c>
      <c r="H88">
        <v>0</v>
      </c>
      <c r="K88" t="s">
        <v>58</v>
      </c>
      <c r="L88" t="s">
        <v>59</v>
      </c>
      <c r="M88" t="s">
        <v>60</v>
      </c>
      <c r="O88" t="e">
        <f t="shared" si="13"/>
        <v>#N/A</v>
      </c>
      <c r="P88">
        <f t="shared" si="14"/>
        <v>993.31</v>
      </c>
      <c r="Q88">
        <f t="shared" si="15"/>
        <v>993.31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39949.49513888889</v>
      </c>
      <c r="B89">
        <v>993.18</v>
      </c>
      <c r="C89">
        <v>994.02</v>
      </c>
      <c r="D89" t="s">
        <v>55</v>
      </c>
      <c r="E89" t="s">
        <v>56</v>
      </c>
      <c r="F89" t="s">
        <v>57</v>
      </c>
      <c r="G89">
        <v>0.84</v>
      </c>
      <c r="H89">
        <v>0</v>
      </c>
      <c r="K89" t="s">
        <v>58</v>
      </c>
      <c r="L89" t="s">
        <v>59</v>
      </c>
      <c r="M89" t="s">
        <v>60</v>
      </c>
      <c r="O89" t="e">
        <f t="shared" si="13"/>
        <v>#N/A</v>
      </c>
      <c r="P89">
        <f t="shared" si="14"/>
        <v>993.18</v>
      </c>
      <c r="Q89">
        <f t="shared" si="15"/>
        <v>993.18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39977.46666666667</v>
      </c>
      <c r="B90">
        <v>993.14</v>
      </c>
      <c r="C90">
        <v>994.02</v>
      </c>
      <c r="D90" t="s">
        <v>55</v>
      </c>
      <c r="E90" t="s">
        <v>56</v>
      </c>
      <c r="F90" t="s">
        <v>57</v>
      </c>
      <c r="G90">
        <v>0.88</v>
      </c>
      <c r="H90">
        <v>0</v>
      </c>
      <c r="K90" t="s">
        <v>58</v>
      </c>
      <c r="L90" t="s">
        <v>59</v>
      </c>
      <c r="M90" t="s">
        <v>60</v>
      </c>
      <c r="O90" t="e">
        <f t="shared" si="13"/>
        <v>#N/A</v>
      </c>
      <c r="P90">
        <f t="shared" si="14"/>
        <v>993.14</v>
      </c>
      <c r="Q90">
        <f t="shared" si="15"/>
        <v>993.14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40005.42013888889</v>
      </c>
      <c r="B91">
        <v>992.81</v>
      </c>
      <c r="C91">
        <v>994.02</v>
      </c>
      <c r="D91" t="s">
        <v>55</v>
      </c>
      <c r="E91" t="s">
        <v>56</v>
      </c>
      <c r="F91" t="s">
        <v>57</v>
      </c>
      <c r="G91">
        <v>1.21</v>
      </c>
      <c r="H91">
        <v>0</v>
      </c>
      <c r="K91" t="s">
        <v>58</v>
      </c>
      <c r="L91" t="s">
        <v>59</v>
      </c>
      <c r="M91" t="s">
        <v>60</v>
      </c>
      <c r="O91" t="e">
        <f t="shared" si="13"/>
        <v>#N/A</v>
      </c>
      <c r="P91">
        <f t="shared" si="14"/>
        <v>992.81</v>
      </c>
      <c r="Q91">
        <f t="shared" si="15"/>
        <v>992.81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40048.45625</v>
      </c>
      <c r="B92">
        <v>992.6</v>
      </c>
      <c r="C92">
        <v>994.02</v>
      </c>
      <c r="D92" t="s">
        <v>55</v>
      </c>
      <c r="E92" t="s">
        <v>56</v>
      </c>
      <c r="F92" t="s">
        <v>57</v>
      </c>
      <c r="G92">
        <v>1.42</v>
      </c>
      <c r="H92">
        <v>0</v>
      </c>
      <c r="K92" t="s">
        <v>58</v>
      </c>
      <c r="L92" t="s">
        <v>59</v>
      </c>
      <c r="M92" t="s">
        <v>60</v>
      </c>
      <c r="O92" t="e">
        <f t="shared" si="13"/>
        <v>#N/A</v>
      </c>
      <c r="P92">
        <f t="shared" si="14"/>
        <v>992.6</v>
      </c>
      <c r="Q92">
        <f t="shared" si="15"/>
        <v>992.6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40076.472916666666</v>
      </c>
      <c r="B93">
        <v>992.53</v>
      </c>
      <c r="C93">
        <v>994.02</v>
      </c>
      <c r="D93" t="s">
        <v>55</v>
      </c>
      <c r="E93" t="s">
        <v>56</v>
      </c>
      <c r="F93" t="s">
        <v>57</v>
      </c>
      <c r="G93">
        <v>1.49</v>
      </c>
      <c r="H93">
        <v>0</v>
      </c>
      <c r="K93" t="s">
        <v>58</v>
      </c>
      <c r="L93" t="s">
        <v>59</v>
      </c>
      <c r="M93" t="s">
        <v>60</v>
      </c>
      <c r="O93" t="e">
        <f t="shared" si="13"/>
        <v>#N/A</v>
      </c>
      <c r="P93">
        <f t="shared" si="14"/>
        <v>992.53</v>
      </c>
      <c r="Q93">
        <f t="shared" si="15"/>
        <v>992.53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40098.46319444444</v>
      </c>
      <c r="B94">
        <v>992.83</v>
      </c>
      <c r="C94">
        <v>994.02</v>
      </c>
      <c r="D94" t="s">
        <v>55</v>
      </c>
      <c r="E94" t="s">
        <v>56</v>
      </c>
      <c r="F94" t="s">
        <v>57</v>
      </c>
      <c r="G94">
        <v>1.19</v>
      </c>
      <c r="H94">
        <v>0</v>
      </c>
      <c r="K94" t="s">
        <v>58</v>
      </c>
      <c r="L94" t="s">
        <v>59</v>
      </c>
      <c r="M94" t="s">
        <v>60</v>
      </c>
      <c r="O94" t="e">
        <f t="shared" si="13"/>
        <v>#N/A</v>
      </c>
      <c r="P94">
        <f t="shared" si="14"/>
        <v>992.83</v>
      </c>
      <c r="Q94">
        <f t="shared" si="15"/>
        <v>992.83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40131.4875</v>
      </c>
      <c r="B95">
        <v>992.99</v>
      </c>
      <c r="C95">
        <v>994.02</v>
      </c>
      <c r="D95" t="s">
        <v>55</v>
      </c>
      <c r="E95" t="s">
        <v>56</v>
      </c>
      <c r="F95" t="s">
        <v>57</v>
      </c>
      <c r="G95">
        <v>1.03</v>
      </c>
      <c r="H95">
        <v>0</v>
      </c>
      <c r="K95" t="s">
        <v>58</v>
      </c>
      <c r="L95" t="s">
        <v>59</v>
      </c>
      <c r="M95" t="s">
        <v>60</v>
      </c>
      <c r="O95" t="e">
        <f t="shared" si="13"/>
        <v>#N/A</v>
      </c>
      <c r="P95">
        <f t="shared" si="14"/>
        <v>992.99</v>
      </c>
      <c r="Q95">
        <f t="shared" si="15"/>
        <v>992.99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40156.486805555556</v>
      </c>
      <c r="B96">
        <v>993.02</v>
      </c>
      <c r="C96">
        <v>994.02</v>
      </c>
      <c r="D96" t="s">
        <v>55</v>
      </c>
      <c r="E96" t="s">
        <v>56</v>
      </c>
      <c r="F96" t="s">
        <v>57</v>
      </c>
      <c r="G96">
        <v>1</v>
      </c>
      <c r="H96">
        <v>0</v>
      </c>
      <c r="K96" t="s">
        <v>58</v>
      </c>
      <c r="L96" t="s">
        <v>59</v>
      </c>
      <c r="M96" t="s">
        <v>60</v>
      </c>
      <c r="O96" t="e">
        <f t="shared" si="13"/>
        <v>#N/A</v>
      </c>
      <c r="P96">
        <f t="shared" si="14"/>
        <v>993.02</v>
      </c>
      <c r="Q96">
        <f t="shared" si="15"/>
        <v>993.02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40201.46319444444</v>
      </c>
      <c r="B97">
        <v>993.19</v>
      </c>
      <c r="C97">
        <v>994.02</v>
      </c>
      <c r="D97" t="s">
        <v>55</v>
      </c>
      <c r="E97" t="s">
        <v>56</v>
      </c>
      <c r="F97" t="s">
        <v>57</v>
      </c>
      <c r="G97">
        <v>0.83</v>
      </c>
      <c r="H97">
        <v>0</v>
      </c>
      <c r="K97" t="s">
        <v>58</v>
      </c>
      <c r="L97" t="s">
        <v>59</v>
      </c>
      <c r="M97" t="s">
        <v>60</v>
      </c>
      <c r="O97" t="e">
        <f t="shared" si="13"/>
        <v>#N/A</v>
      </c>
      <c r="P97">
        <f t="shared" si="14"/>
        <v>993.19</v>
      </c>
      <c r="Q97">
        <f t="shared" si="15"/>
        <v>993.19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40232.51875</v>
      </c>
      <c r="B98">
        <v>993.15</v>
      </c>
      <c r="C98">
        <v>994.02</v>
      </c>
      <c r="D98" t="s">
        <v>55</v>
      </c>
      <c r="E98" t="s">
        <v>56</v>
      </c>
      <c r="F98" t="s">
        <v>57</v>
      </c>
      <c r="G98">
        <v>0.87</v>
      </c>
      <c r="H98">
        <v>0</v>
      </c>
      <c r="K98" t="s">
        <v>58</v>
      </c>
      <c r="L98" t="s">
        <v>59</v>
      </c>
      <c r="M98" t="s">
        <v>60</v>
      </c>
      <c r="O98" t="e">
        <f t="shared" si="13"/>
        <v>#N/A</v>
      </c>
      <c r="P98">
        <f t="shared" si="14"/>
        <v>993.15</v>
      </c>
      <c r="Q98">
        <f t="shared" si="15"/>
        <v>993.15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40255.46527777778</v>
      </c>
      <c r="B99">
        <v>993.13</v>
      </c>
      <c r="C99">
        <v>994.02</v>
      </c>
      <c r="D99" t="s">
        <v>55</v>
      </c>
      <c r="E99" t="s">
        <v>56</v>
      </c>
      <c r="F99" t="s">
        <v>57</v>
      </c>
      <c r="G99">
        <v>0.89</v>
      </c>
      <c r="H99">
        <v>0</v>
      </c>
      <c r="K99" t="s">
        <v>58</v>
      </c>
      <c r="L99" t="s">
        <v>59</v>
      </c>
      <c r="M99" t="s">
        <v>60</v>
      </c>
      <c r="O99" t="e">
        <f t="shared" si="13"/>
        <v>#N/A</v>
      </c>
      <c r="P99">
        <f t="shared" si="14"/>
        <v>993.13</v>
      </c>
      <c r="Q99">
        <f t="shared" si="15"/>
        <v>993.13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40283.461805555555</v>
      </c>
      <c r="B100">
        <v>993.135</v>
      </c>
      <c r="C100">
        <v>994.02</v>
      </c>
      <c r="D100" t="s">
        <v>55</v>
      </c>
      <c r="E100" t="s">
        <v>56</v>
      </c>
      <c r="F100" t="s">
        <v>57</v>
      </c>
      <c r="G100">
        <v>0.885</v>
      </c>
      <c r="H100">
        <v>0</v>
      </c>
      <c r="K100" t="s">
        <v>58</v>
      </c>
      <c r="L100" t="s">
        <v>59</v>
      </c>
      <c r="M100" t="s">
        <v>60</v>
      </c>
      <c r="O100" t="e">
        <f t="shared" si="13"/>
        <v>#N/A</v>
      </c>
      <c r="P100">
        <f t="shared" si="14"/>
        <v>993.135</v>
      </c>
      <c r="Q100">
        <f t="shared" si="15"/>
        <v>993.135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40317.50486111111</v>
      </c>
      <c r="B101">
        <v>993.26</v>
      </c>
      <c r="C101">
        <v>994.02</v>
      </c>
      <c r="D101" t="s">
        <v>55</v>
      </c>
      <c r="E101" t="s">
        <v>56</v>
      </c>
      <c r="F101" t="s">
        <v>57</v>
      </c>
      <c r="G101">
        <v>0.76</v>
      </c>
      <c r="H101">
        <v>0</v>
      </c>
      <c r="K101" t="s">
        <v>58</v>
      </c>
      <c r="L101" t="s">
        <v>59</v>
      </c>
      <c r="M101" t="s">
        <v>60</v>
      </c>
      <c r="O101" t="e">
        <f t="shared" si="13"/>
        <v>#N/A</v>
      </c>
      <c r="P101">
        <f t="shared" si="14"/>
        <v>993.26</v>
      </c>
      <c r="Q101">
        <f t="shared" si="15"/>
        <v>993.26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40351.513194444444</v>
      </c>
      <c r="B102">
        <v>993.27</v>
      </c>
      <c r="C102">
        <v>994.02</v>
      </c>
      <c r="D102" t="s">
        <v>55</v>
      </c>
      <c r="E102" t="s">
        <v>56</v>
      </c>
      <c r="F102" t="s">
        <v>57</v>
      </c>
      <c r="G102">
        <v>0.75</v>
      </c>
      <c r="H102">
        <v>0</v>
      </c>
      <c r="K102" t="s">
        <v>58</v>
      </c>
      <c r="L102" t="s">
        <v>59</v>
      </c>
      <c r="M102" t="s">
        <v>60</v>
      </c>
      <c r="O102" t="e">
        <f t="shared" si="13"/>
        <v>#N/A</v>
      </c>
      <c r="P102">
        <f t="shared" si="14"/>
        <v>993.27</v>
      </c>
      <c r="Q102">
        <f t="shared" si="15"/>
        <v>993.27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40382.45625</v>
      </c>
      <c r="B103">
        <v>993</v>
      </c>
      <c r="C103">
        <v>994.02</v>
      </c>
      <c r="D103" t="s">
        <v>55</v>
      </c>
      <c r="E103" t="s">
        <v>56</v>
      </c>
      <c r="F103" t="s">
        <v>57</v>
      </c>
      <c r="G103">
        <v>1.02</v>
      </c>
      <c r="H103">
        <v>0</v>
      </c>
      <c r="K103" t="s">
        <v>58</v>
      </c>
      <c r="L103" t="s">
        <v>59</v>
      </c>
      <c r="M103" t="s">
        <v>60</v>
      </c>
      <c r="O103" t="e">
        <f t="shared" si="13"/>
        <v>#N/A</v>
      </c>
      <c r="P103">
        <f t="shared" si="14"/>
        <v>993</v>
      </c>
      <c r="Q103">
        <f t="shared" si="15"/>
        <v>993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40408.48402777778</v>
      </c>
      <c r="B104">
        <v>992.82</v>
      </c>
      <c r="C104">
        <v>994.02</v>
      </c>
      <c r="D104" t="s">
        <v>55</v>
      </c>
      <c r="E104" t="s">
        <v>56</v>
      </c>
      <c r="F104" t="s">
        <v>57</v>
      </c>
      <c r="G104">
        <v>1.2</v>
      </c>
      <c r="H104">
        <v>0</v>
      </c>
      <c r="K104" t="s">
        <v>58</v>
      </c>
      <c r="L104" t="s">
        <v>59</v>
      </c>
      <c r="M104" t="s">
        <v>60</v>
      </c>
      <c r="O104" t="e">
        <f t="shared" si="13"/>
        <v>#N/A</v>
      </c>
      <c r="P104">
        <f t="shared" si="14"/>
        <v>992.82</v>
      </c>
      <c r="Q104">
        <f t="shared" si="15"/>
        <v>992.82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40437.46111111111</v>
      </c>
      <c r="B105">
        <v>992.77</v>
      </c>
      <c r="C105">
        <v>994.02</v>
      </c>
      <c r="D105" t="s">
        <v>55</v>
      </c>
      <c r="E105" t="s">
        <v>56</v>
      </c>
      <c r="F105" t="s">
        <v>57</v>
      </c>
      <c r="G105">
        <v>1.25</v>
      </c>
      <c r="H105">
        <v>0</v>
      </c>
      <c r="K105" t="s">
        <v>58</v>
      </c>
      <c r="L105" t="s">
        <v>59</v>
      </c>
      <c r="M105" t="s">
        <v>60</v>
      </c>
      <c r="O105" t="e">
        <f t="shared" si="13"/>
        <v>#N/A</v>
      </c>
      <c r="P105">
        <f t="shared" si="14"/>
        <v>992.77</v>
      </c>
      <c r="Q105">
        <f t="shared" si="15"/>
        <v>992.77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40455</v>
      </c>
      <c r="B106">
        <v>992.25</v>
      </c>
      <c r="C106">
        <v>994.02</v>
      </c>
      <c r="D106" t="s">
        <v>55</v>
      </c>
      <c r="E106" t="s">
        <v>56</v>
      </c>
      <c r="G106">
        <v>1.77</v>
      </c>
      <c r="H106">
        <v>0</v>
      </c>
      <c r="K106" t="s">
        <v>58</v>
      </c>
      <c r="M106" t="s">
        <v>62</v>
      </c>
      <c r="N106" t="s">
        <v>63</v>
      </c>
      <c r="O106" t="e">
        <f t="shared" si="13"/>
        <v>#N/A</v>
      </c>
      <c r="P106">
        <f t="shared" si="14"/>
        <v>992.25</v>
      </c>
      <c r="Q106">
        <f t="shared" si="15"/>
        <v>992.25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40690.4375</v>
      </c>
      <c r="B107">
        <v>992.89</v>
      </c>
      <c r="C107">
        <v>994.02</v>
      </c>
      <c r="D107" t="s">
        <v>55</v>
      </c>
      <c r="E107" t="s">
        <v>56</v>
      </c>
      <c r="F107" t="s">
        <v>57</v>
      </c>
      <c r="G107">
        <v>1.13</v>
      </c>
      <c r="H107">
        <v>0</v>
      </c>
      <c r="K107" t="s">
        <v>58</v>
      </c>
      <c r="L107" t="s">
        <v>64</v>
      </c>
      <c r="M107" t="s">
        <v>60</v>
      </c>
      <c r="O107" t="e">
        <f t="shared" si="13"/>
        <v>#N/A</v>
      </c>
      <c r="P107">
        <f t="shared" si="14"/>
        <v>992.89</v>
      </c>
      <c r="Q107">
        <f t="shared" si="15"/>
        <v>992.89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40724.45138888889</v>
      </c>
      <c r="B108">
        <v>992.22</v>
      </c>
      <c r="C108">
        <v>994.02</v>
      </c>
      <c r="D108" t="s">
        <v>55</v>
      </c>
      <c r="E108" t="s">
        <v>56</v>
      </c>
      <c r="F108" t="s">
        <v>57</v>
      </c>
      <c r="G108">
        <v>1.8</v>
      </c>
      <c r="H108">
        <v>0</v>
      </c>
      <c r="K108" t="s">
        <v>58</v>
      </c>
      <c r="L108" t="s">
        <v>64</v>
      </c>
      <c r="M108" t="s">
        <v>60</v>
      </c>
      <c r="O108" t="e">
        <f t="shared" si="13"/>
        <v>#N/A</v>
      </c>
      <c r="P108">
        <f t="shared" si="14"/>
        <v>992.22</v>
      </c>
      <c r="Q108">
        <f t="shared" si="15"/>
        <v>992.22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40751.444444444445</v>
      </c>
      <c r="B109">
        <v>992.6</v>
      </c>
      <c r="C109">
        <v>994.02</v>
      </c>
      <c r="D109" t="s">
        <v>55</v>
      </c>
      <c r="E109" t="s">
        <v>56</v>
      </c>
      <c r="F109" t="s">
        <v>57</v>
      </c>
      <c r="G109">
        <v>1.42</v>
      </c>
      <c r="H109">
        <v>0</v>
      </c>
      <c r="K109" t="s">
        <v>58</v>
      </c>
      <c r="L109" t="s">
        <v>64</v>
      </c>
      <c r="M109" t="s">
        <v>60</v>
      </c>
      <c r="O109" t="e">
        <f t="shared" si="13"/>
        <v>#N/A</v>
      </c>
      <c r="P109">
        <f t="shared" si="14"/>
        <v>992.6</v>
      </c>
      <c r="Q109">
        <f t="shared" si="15"/>
        <v>992.6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40753.375</v>
      </c>
      <c r="B110">
        <v>992.52</v>
      </c>
      <c r="C110">
        <v>994.02</v>
      </c>
      <c r="D110" t="s">
        <v>55</v>
      </c>
      <c r="E110" t="s">
        <v>56</v>
      </c>
      <c r="F110" t="s">
        <v>57</v>
      </c>
      <c r="G110">
        <v>1.5</v>
      </c>
      <c r="H110">
        <v>0</v>
      </c>
      <c r="K110" t="s">
        <v>58</v>
      </c>
      <c r="L110" t="s">
        <v>64</v>
      </c>
      <c r="M110" t="s">
        <v>60</v>
      </c>
      <c r="O110" t="e">
        <f t="shared" si="13"/>
        <v>#N/A</v>
      </c>
      <c r="P110">
        <f t="shared" si="14"/>
        <v>992.52</v>
      </c>
      <c r="Q110">
        <f t="shared" si="15"/>
        <v>992.52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40779.489583333336</v>
      </c>
      <c r="B111">
        <v>992.48</v>
      </c>
      <c r="C111">
        <v>994.02</v>
      </c>
      <c r="D111" t="s">
        <v>55</v>
      </c>
      <c r="E111" t="s">
        <v>56</v>
      </c>
      <c r="F111" t="s">
        <v>57</v>
      </c>
      <c r="G111">
        <v>1.54</v>
      </c>
      <c r="H111">
        <v>0</v>
      </c>
      <c r="K111" t="s">
        <v>58</v>
      </c>
      <c r="L111" t="s">
        <v>64</v>
      </c>
      <c r="M111" t="s">
        <v>60</v>
      </c>
      <c r="O111" t="e">
        <f t="shared" si="13"/>
        <v>#N/A</v>
      </c>
      <c r="P111">
        <f t="shared" si="14"/>
        <v>992.48</v>
      </c>
      <c r="Q111">
        <f t="shared" si="15"/>
        <v>992.48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40805.479166666664</v>
      </c>
      <c r="B112">
        <v>992.45</v>
      </c>
      <c r="C112">
        <v>994.02</v>
      </c>
      <c r="D112" t="s">
        <v>55</v>
      </c>
      <c r="E112" t="s">
        <v>56</v>
      </c>
      <c r="F112" t="s">
        <v>57</v>
      </c>
      <c r="G112">
        <v>1.57</v>
      </c>
      <c r="H112">
        <v>0</v>
      </c>
      <c r="K112" t="s">
        <v>58</v>
      </c>
      <c r="L112" t="s">
        <v>64</v>
      </c>
      <c r="M112" t="s">
        <v>60</v>
      </c>
      <c r="O112" t="e">
        <f t="shared" si="13"/>
        <v>#N/A</v>
      </c>
      <c r="P112">
        <f t="shared" si="14"/>
        <v>992.45</v>
      </c>
      <c r="Q112">
        <f t="shared" si="15"/>
        <v>992.45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40814.520833333336</v>
      </c>
      <c r="B113">
        <v>992.22</v>
      </c>
      <c r="C113">
        <v>994.02</v>
      </c>
      <c r="D113" t="s">
        <v>55</v>
      </c>
      <c r="E113" t="s">
        <v>56</v>
      </c>
      <c r="F113" t="s">
        <v>57</v>
      </c>
      <c r="G113">
        <v>1.8</v>
      </c>
      <c r="H113">
        <v>0</v>
      </c>
      <c r="K113" t="s">
        <v>58</v>
      </c>
      <c r="L113" t="s">
        <v>64</v>
      </c>
      <c r="M113" t="s">
        <v>60</v>
      </c>
      <c r="O113" t="e">
        <f t="shared" si="13"/>
        <v>#N/A</v>
      </c>
      <c r="P113">
        <f t="shared" si="14"/>
        <v>992.22</v>
      </c>
      <c r="Q113">
        <f t="shared" si="15"/>
        <v>992.22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40834.48611111111</v>
      </c>
      <c r="B114">
        <v>992.58</v>
      </c>
      <c r="C114">
        <v>994.02</v>
      </c>
      <c r="D114" t="s">
        <v>55</v>
      </c>
      <c r="E114" t="s">
        <v>56</v>
      </c>
      <c r="F114" t="s">
        <v>57</v>
      </c>
      <c r="G114">
        <v>1.44</v>
      </c>
      <c r="H114">
        <v>0</v>
      </c>
      <c r="K114" t="s">
        <v>58</v>
      </c>
      <c r="L114" t="s">
        <v>64</v>
      </c>
      <c r="M114" t="s">
        <v>60</v>
      </c>
      <c r="O114" t="e">
        <f t="shared" si="13"/>
        <v>#N/A</v>
      </c>
      <c r="P114">
        <f t="shared" si="14"/>
        <v>992.58</v>
      </c>
      <c r="Q114">
        <f t="shared" si="15"/>
        <v>992.58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40843.52777777778</v>
      </c>
      <c r="B115">
        <v>992.27</v>
      </c>
      <c r="C115">
        <v>994.02</v>
      </c>
      <c r="D115" t="s">
        <v>55</v>
      </c>
      <c r="E115" t="s">
        <v>56</v>
      </c>
      <c r="F115" t="s">
        <v>57</v>
      </c>
      <c r="G115">
        <v>1.75</v>
      </c>
      <c r="H115">
        <v>0</v>
      </c>
      <c r="K115" t="s">
        <v>58</v>
      </c>
      <c r="L115" t="s">
        <v>64</v>
      </c>
      <c r="M115" t="s">
        <v>60</v>
      </c>
      <c r="O115" t="e">
        <f t="shared" si="13"/>
        <v>#N/A</v>
      </c>
      <c r="P115">
        <f t="shared" si="14"/>
        <v>992.27</v>
      </c>
      <c r="Q115">
        <f t="shared" si="15"/>
        <v>992.27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40871.572916666664</v>
      </c>
      <c r="B116">
        <v>992.2</v>
      </c>
      <c r="C116">
        <v>994.02</v>
      </c>
      <c r="D116" t="s">
        <v>55</v>
      </c>
      <c r="E116" t="s">
        <v>56</v>
      </c>
      <c r="F116" t="s">
        <v>57</v>
      </c>
      <c r="G116">
        <v>1.82</v>
      </c>
      <c r="H116">
        <v>0</v>
      </c>
      <c r="K116" t="s">
        <v>58</v>
      </c>
      <c r="L116" t="s">
        <v>64</v>
      </c>
      <c r="M116" t="s">
        <v>60</v>
      </c>
      <c r="O116" t="e">
        <f t="shared" si="13"/>
        <v>#N/A</v>
      </c>
      <c r="P116">
        <f t="shared" si="14"/>
        <v>992.2</v>
      </c>
      <c r="Q116">
        <f t="shared" si="15"/>
        <v>992.2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40877.479166666664</v>
      </c>
      <c r="B117">
        <v>992.89</v>
      </c>
      <c r="C117">
        <v>994.02</v>
      </c>
      <c r="D117" t="s">
        <v>55</v>
      </c>
      <c r="E117" t="s">
        <v>56</v>
      </c>
      <c r="F117" t="s">
        <v>57</v>
      </c>
      <c r="G117">
        <v>1.13</v>
      </c>
      <c r="H117">
        <v>0</v>
      </c>
      <c r="K117" t="s">
        <v>58</v>
      </c>
      <c r="L117" t="s">
        <v>64</v>
      </c>
      <c r="M117" t="s">
        <v>60</v>
      </c>
      <c r="O117" t="e">
        <f t="shared" si="13"/>
        <v>#N/A</v>
      </c>
      <c r="P117">
        <f t="shared" si="14"/>
        <v>992.89</v>
      </c>
      <c r="Q117">
        <f t="shared" si="15"/>
        <v>992.89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40896.524305555555</v>
      </c>
      <c r="B118">
        <v>992.92</v>
      </c>
      <c r="C118">
        <v>994.02</v>
      </c>
      <c r="D118" t="s">
        <v>55</v>
      </c>
      <c r="E118" t="s">
        <v>56</v>
      </c>
      <c r="F118" t="s">
        <v>57</v>
      </c>
      <c r="G118">
        <v>1.1</v>
      </c>
      <c r="H118">
        <v>0</v>
      </c>
      <c r="K118" t="s">
        <v>58</v>
      </c>
      <c r="L118" t="s">
        <v>64</v>
      </c>
      <c r="M118" t="s">
        <v>60</v>
      </c>
      <c r="O118" t="e">
        <f t="shared" si="13"/>
        <v>#N/A</v>
      </c>
      <c r="P118">
        <f t="shared" si="14"/>
        <v>992.92</v>
      </c>
      <c r="Q118">
        <f t="shared" si="15"/>
        <v>992.92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40897.541666666664</v>
      </c>
      <c r="B119">
        <v>992.92</v>
      </c>
      <c r="C119">
        <v>994.02</v>
      </c>
      <c r="D119" t="s">
        <v>55</v>
      </c>
      <c r="E119" t="s">
        <v>56</v>
      </c>
      <c r="F119" t="s">
        <v>57</v>
      </c>
      <c r="G119">
        <v>1.1</v>
      </c>
      <c r="H119">
        <v>0</v>
      </c>
      <c r="K119" t="s">
        <v>58</v>
      </c>
      <c r="L119" t="s">
        <v>64</v>
      </c>
      <c r="M119" t="s">
        <v>60</v>
      </c>
      <c r="O119" t="e">
        <f t="shared" si="13"/>
        <v>#N/A</v>
      </c>
      <c r="P119">
        <f t="shared" si="14"/>
        <v>992.92</v>
      </c>
      <c r="Q119">
        <f t="shared" si="15"/>
        <v>992.92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40932.493055555555</v>
      </c>
      <c r="B120">
        <v>992.95</v>
      </c>
      <c r="C120">
        <v>994.02</v>
      </c>
      <c r="D120" t="s">
        <v>55</v>
      </c>
      <c r="E120" t="s">
        <v>56</v>
      </c>
      <c r="F120" t="s">
        <v>57</v>
      </c>
      <c r="G120">
        <v>1.07</v>
      </c>
      <c r="H120">
        <v>0</v>
      </c>
      <c r="K120" t="s">
        <v>58</v>
      </c>
      <c r="L120" t="s">
        <v>64</v>
      </c>
      <c r="M120" t="s">
        <v>60</v>
      </c>
      <c r="O120" t="e">
        <f t="shared" si="13"/>
        <v>#N/A</v>
      </c>
      <c r="P120">
        <f t="shared" si="14"/>
        <v>992.95</v>
      </c>
      <c r="Q120">
        <f t="shared" si="15"/>
        <v>992.95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40952</v>
      </c>
      <c r="B121">
        <v>992.92</v>
      </c>
      <c r="C121">
        <v>994.02</v>
      </c>
      <c r="D121" t="s">
        <v>55</v>
      </c>
      <c r="E121" t="s">
        <v>56</v>
      </c>
      <c r="F121" t="s">
        <v>57</v>
      </c>
      <c r="G121">
        <v>1.1</v>
      </c>
      <c r="H121">
        <v>0</v>
      </c>
      <c r="K121" t="s">
        <v>58</v>
      </c>
      <c r="L121" t="s">
        <v>64</v>
      </c>
      <c r="M121" t="s">
        <v>60</v>
      </c>
      <c r="O121" t="e">
        <f t="shared" si="13"/>
        <v>#N/A</v>
      </c>
      <c r="P121">
        <f t="shared" si="14"/>
        <v>992.92</v>
      </c>
      <c r="Q121">
        <f t="shared" si="15"/>
        <v>992.92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40956.447916666664</v>
      </c>
      <c r="B122">
        <v>992.95</v>
      </c>
      <c r="C122">
        <v>994.02</v>
      </c>
      <c r="D122" t="s">
        <v>55</v>
      </c>
      <c r="E122" t="s">
        <v>56</v>
      </c>
      <c r="F122" t="s">
        <v>57</v>
      </c>
      <c r="G122">
        <v>1.07</v>
      </c>
      <c r="H122">
        <v>0</v>
      </c>
      <c r="K122" t="s">
        <v>58</v>
      </c>
      <c r="L122" t="s">
        <v>64</v>
      </c>
      <c r="M122" t="s">
        <v>60</v>
      </c>
      <c r="O122" t="e">
        <f t="shared" si="13"/>
        <v>#N/A</v>
      </c>
      <c r="P122">
        <f t="shared" si="14"/>
        <v>992.95</v>
      </c>
      <c r="Q122">
        <f t="shared" si="15"/>
        <v>992.95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40983.45486111111</v>
      </c>
      <c r="B123">
        <v>992.92</v>
      </c>
      <c r="C123">
        <v>994.02</v>
      </c>
      <c r="D123" t="s">
        <v>55</v>
      </c>
      <c r="E123" t="s">
        <v>56</v>
      </c>
      <c r="F123" t="s">
        <v>57</v>
      </c>
      <c r="G123">
        <v>1.1</v>
      </c>
      <c r="H123">
        <v>0</v>
      </c>
      <c r="K123" t="s">
        <v>58</v>
      </c>
      <c r="L123" t="s">
        <v>64</v>
      </c>
      <c r="M123" t="s">
        <v>60</v>
      </c>
      <c r="O123" t="e">
        <f t="shared" si="13"/>
        <v>#N/A</v>
      </c>
      <c r="P123">
        <f t="shared" si="14"/>
        <v>992.92</v>
      </c>
      <c r="Q123">
        <f t="shared" si="15"/>
        <v>992.92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40995</v>
      </c>
      <c r="B124">
        <v>992.92</v>
      </c>
      <c r="C124">
        <v>994.02</v>
      </c>
      <c r="D124" t="s">
        <v>55</v>
      </c>
      <c r="E124" t="s">
        <v>56</v>
      </c>
      <c r="F124" t="s">
        <v>57</v>
      </c>
      <c r="G124">
        <v>1.1</v>
      </c>
      <c r="H124">
        <v>0</v>
      </c>
      <c r="K124" t="s">
        <v>58</v>
      </c>
      <c r="L124" t="s">
        <v>64</v>
      </c>
      <c r="M124" t="s">
        <v>60</v>
      </c>
      <c r="O124" t="e">
        <f t="shared" si="13"/>
        <v>#N/A</v>
      </c>
      <c r="P124">
        <f t="shared" si="14"/>
        <v>992.92</v>
      </c>
      <c r="Q124">
        <f t="shared" si="15"/>
        <v>992.92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41019.493055555555</v>
      </c>
      <c r="B125">
        <v>992.98</v>
      </c>
      <c r="C125">
        <v>994.02</v>
      </c>
      <c r="D125" t="s">
        <v>55</v>
      </c>
      <c r="E125" t="s">
        <v>56</v>
      </c>
      <c r="F125" t="s">
        <v>57</v>
      </c>
      <c r="G125">
        <v>1.04</v>
      </c>
      <c r="H125">
        <v>0</v>
      </c>
      <c r="K125" t="s">
        <v>58</v>
      </c>
      <c r="L125" t="s">
        <v>64</v>
      </c>
      <c r="M125" t="s">
        <v>60</v>
      </c>
      <c r="O125" t="e">
        <f t="shared" si="13"/>
        <v>#N/A</v>
      </c>
      <c r="P125">
        <f t="shared" si="14"/>
        <v>992.98</v>
      </c>
      <c r="Q125">
        <f t="shared" si="15"/>
        <v>992.98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41023</v>
      </c>
      <c r="B126">
        <v>992.82</v>
      </c>
      <c r="C126">
        <v>994.02</v>
      </c>
      <c r="D126" t="s">
        <v>55</v>
      </c>
      <c r="E126" t="s">
        <v>56</v>
      </c>
      <c r="F126" t="s">
        <v>57</v>
      </c>
      <c r="G126">
        <v>1.2</v>
      </c>
      <c r="H126">
        <v>0</v>
      </c>
      <c r="K126" t="s">
        <v>58</v>
      </c>
      <c r="L126" t="s">
        <v>64</v>
      </c>
      <c r="M126" t="s">
        <v>60</v>
      </c>
      <c r="O126" t="e">
        <f t="shared" si="13"/>
        <v>#N/A</v>
      </c>
      <c r="P126">
        <f t="shared" si="14"/>
        <v>992.82</v>
      </c>
      <c r="Q126">
        <f t="shared" si="15"/>
        <v>992.82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41037</v>
      </c>
      <c r="B127">
        <v>992.82</v>
      </c>
      <c r="C127">
        <v>994.02</v>
      </c>
      <c r="D127" t="s">
        <v>55</v>
      </c>
      <c r="E127" t="s">
        <v>56</v>
      </c>
      <c r="F127" t="s">
        <v>57</v>
      </c>
      <c r="G127">
        <v>1.2</v>
      </c>
      <c r="H127">
        <v>0</v>
      </c>
      <c r="K127" t="s">
        <v>58</v>
      </c>
      <c r="L127" t="s">
        <v>64</v>
      </c>
      <c r="M127" t="s">
        <v>60</v>
      </c>
      <c r="O127" t="e">
        <f t="shared" si="13"/>
        <v>#N/A</v>
      </c>
      <c r="P127">
        <f t="shared" si="14"/>
        <v>992.82</v>
      </c>
      <c r="Q127">
        <f t="shared" si="15"/>
        <v>992.82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41050.45</v>
      </c>
      <c r="B128">
        <v>992.87</v>
      </c>
      <c r="C128">
        <v>994.02</v>
      </c>
      <c r="D128" t="s">
        <v>55</v>
      </c>
      <c r="E128" t="s">
        <v>56</v>
      </c>
      <c r="F128" t="s">
        <v>57</v>
      </c>
      <c r="G128">
        <v>1.15</v>
      </c>
      <c r="H128">
        <v>0</v>
      </c>
      <c r="K128" t="s">
        <v>58</v>
      </c>
      <c r="L128" t="s">
        <v>64</v>
      </c>
      <c r="M128" t="s">
        <v>60</v>
      </c>
      <c r="O128" t="e">
        <f t="shared" si="13"/>
        <v>#N/A</v>
      </c>
      <c r="P128">
        <f t="shared" si="14"/>
        <v>992.87</v>
      </c>
      <c r="Q128">
        <f t="shared" si="15"/>
        <v>992.87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41072.538194444445</v>
      </c>
      <c r="B129">
        <v>992.58</v>
      </c>
      <c r="C129">
        <v>994.02</v>
      </c>
      <c r="D129" t="s">
        <v>55</v>
      </c>
      <c r="E129" t="s">
        <v>56</v>
      </c>
      <c r="F129" t="s">
        <v>57</v>
      </c>
      <c r="G129">
        <v>1.44</v>
      </c>
      <c r="H129">
        <v>0</v>
      </c>
      <c r="K129" t="s">
        <v>58</v>
      </c>
      <c r="L129" t="s">
        <v>64</v>
      </c>
      <c r="M129" t="s">
        <v>60</v>
      </c>
      <c r="O129" t="e">
        <f t="shared" si="13"/>
        <v>#N/A</v>
      </c>
      <c r="P129">
        <f t="shared" si="14"/>
        <v>992.58</v>
      </c>
      <c r="Q129">
        <f t="shared" si="15"/>
        <v>992.58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41093</v>
      </c>
      <c r="B130">
        <v>992.44</v>
      </c>
      <c r="C130">
        <v>994.02</v>
      </c>
      <c r="D130" t="s">
        <v>55</v>
      </c>
      <c r="E130" t="s">
        <v>56</v>
      </c>
      <c r="F130" t="s">
        <v>57</v>
      </c>
      <c r="G130">
        <v>1.58</v>
      </c>
      <c r="H130">
        <v>0</v>
      </c>
      <c r="K130" t="s">
        <v>58</v>
      </c>
      <c r="L130" t="s">
        <v>64</v>
      </c>
      <c r="M130" t="s">
        <v>60</v>
      </c>
      <c r="O130" t="e">
        <f t="shared" si="13"/>
        <v>#N/A</v>
      </c>
      <c r="P130">
        <f t="shared" si="14"/>
        <v>992.44</v>
      </c>
      <c r="Q130">
        <f t="shared" si="15"/>
        <v>992.44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41107.5</v>
      </c>
      <c r="B131">
        <v>992.38</v>
      </c>
      <c r="C131">
        <v>994.02</v>
      </c>
      <c r="D131" t="s">
        <v>55</v>
      </c>
      <c r="E131" t="s">
        <v>56</v>
      </c>
      <c r="F131" t="s">
        <v>57</v>
      </c>
      <c r="G131">
        <v>1.64</v>
      </c>
      <c r="H131">
        <v>0</v>
      </c>
      <c r="K131" t="s">
        <v>58</v>
      </c>
      <c r="L131" t="s">
        <v>64</v>
      </c>
      <c r="M131" t="s">
        <v>60</v>
      </c>
      <c r="O131" t="e">
        <f t="shared" si="13"/>
        <v>#N/A</v>
      </c>
      <c r="P131">
        <f t="shared" si="14"/>
        <v>992.38</v>
      </c>
      <c r="Q131">
        <f t="shared" si="15"/>
        <v>992.38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41137.70138888889</v>
      </c>
      <c r="B132">
        <v>992.47</v>
      </c>
      <c r="C132">
        <v>994.02</v>
      </c>
      <c r="D132" t="s">
        <v>55</v>
      </c>
      <c r="E132" t="s">
        <v>56</v>
      </c>
      <c r="F132" t="s">
        <v>57</v>
      </c>
      <c r="G132">
        <v>1.55</v>
      </c>
      <c r="H132">
        <v>0</v>
      </c>
      <c r="K132" t="s">
        <v>58</v>
      </c>
      <c r="L132" t="s">
        <v>64</v>
      </c>
      <c r="M132" t="s">
        <v>60</v>
      </c>
      <c r="O132" t="e">
        <f aca="true" t="shared" si="18" ref="O132:O146">IF(EXACT(E132,"Nivel Dinámico"),IF(B132=0,NA(),B132),NA())</f>
        <v>#N/A</v>
      </c>
      <c r="P132">
        <f aca="true" t="shared" si="19" ref="P132:P146">IF(AND(EXACT(E132,"Nivel Estático"),NOT(EXACT(F132,"SONDA AUTOMÁTICA"))),IF(B132=0,NA(),B132),NA())</f>
        <v>992.47</v>
      </c>
      <c r="Q132">
        <f aca="true" t="shared" si="20" ref="Q132:Q146">IF(ISNA(P132),IF(ISNA(R132),IF(ISNA(S132),"",S132),R132),P132)</f>
        <v>992.47</v>
      </c>
      <c r="R132" s="10" t="e">
        <f aca="true" t="shared" si="21" ref="R132:R146">IF(EXACT(E132,"Extrapolado"),IF(B132=0,NA(),B132),NA())</f>
        <v>#N/A</v>
      </c>
      <c r="S132" s="2" t="e">
        <f aca="true" t="shared" si="22" ref="S132:S146">IF(EXACT(F132,"SONDA AUTOMÁTICA"),IF(B132=0,NA(),B132),NA())</f>
        <v>#N/A</v>
      </c>
    </row>
    <row r="133" spans="1:19" ht="12.75">
      <c r="A133" s="1">
        <v>41152.59375</v>
      </c>
      <c r="B133">
        <v>991.92</v>
      </c>
      <c r="C133">
        <v>994.02</v>
      </c>
      <c r="D133" t="s">
        <v>55</v>
      </c>
      <c r="E133" t="s">
        <v>56</v>
      </c>
      <c r="F133" t="s">
        <v>57</v>
      </c>
      <c r="G133">
        <v>2.1</v>
      </c>
      <c r="H133">
        <v>0</v>
      </c>
      <c r="K133" t="s">
        <v>58</v>
      </c>
      <c r="L133" t="s">
        <v>64</v>
      </c>
      <c r="M133" t="s">
        <v>60</v>
      </c>
      <c r="O133" t="e">
        <f t="shared" si="18"/>
        <v>#N/A</v>
      </c>
      <c r="P133">
        <f t="shared" si="19"/>
        <v>991.92</v>
      </c>
      <c r="Q133">
        <f t="shared" si="20"/>
        <v>991.92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41179.5625</v>
      </c>
      <c r="B134">
        <v>992.77</v>
      </c>
      <c r="C134">
        <v>994.02</v>
      </c>
      <c r="D134" t="s">
        <v>55</v>
      </c>
      <c r="E134" t="s">
        <v>56</v>
      </c>
      <c r="F134" t="s">
        <v>57</v>
      </c>
      <c r="G134">
        <v>1.25</v>
      </c>
      <c r="H134">
        <v>0</v>
      </c>
      <c r="K134" t="s">
        <v>58</v>
      </c>
      <c r="L134" t="s">
        <v>64</v>
      </c>
      <c r="M134" t="s">
        <v>60</v>
      </c>
      <c r="O134" t="e">
        <f t="shared" si="18"/>
        <v>#N/A</v>
      </c>
      <c r="P134">
        <f t="shared" si="19"/>
        <v>992.77</v>
      </c>
      <c r="Q134">
        <f t="shared" si="20"/>
        <v>992.77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41182.3</v>
      </c>
      <c r="B135">
        <v>992.38</v>
      </c>
      <c r="C135">
        <v>994.02</v>
      </c>
      <c r="D135" t="s">
        <v>55</v>
      </c>
      <c r="E135" t="s">
        <v>56</v>
      </c>
      <c r="F135" t="s">
        <v>57</v>
      </c>
      <c r="G135">
        <v>1.64</v>
      </c>
      <c r="H135">
        <v>0</v>
      </c>
      <c r="K135" t="s">
        <v>58</v>
      </c>
      <c r="L135" t="s">
        <v>64</v>
      </c>
      <c r="M135" t="s">
        <v>60</v>
      </c>
      <c r="O135" t="e">
        <f t="shared" si="18"/>
        <v>#N/A</v>
      </c>
      <c r="P135">
        <f t="shared" si="19"/>
        <v>992.38</v>
      </c>
      <c r="Q135">
        <f t="shared" si="20"/>
        <v>992.38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41198.47222222222</v>
      </c>
      <c r="B136">
        <v>992.55</v>
      </c>
      <c r="C136">
        <v>994.02</v>
      </c>
      <c r="D136" t="s">
        <v>55</v>
      </c>
      <c r="E136" t="s">
        <v>56</v>
      </c>
      <c r="F136" t="s">
        <v>57</v>
      </c>
      <c r="G136">
        <v>1.47</v>
      </c>
      <c r="H136">
        <v>0</v>
      </c>
      <c r="K136" t="s">
        <v>58</v>
      </c>
      <c r="L136" t="s">
        <v>64</v>
      </c>
      <c r="M136" t="s">
        <v>60</v>
      </c>
      <c r="O136" t="e">
        <f t="shared" si="18"/>
        <v>#N/A</v>
      </c>
      <c r="P136">
        <f t="shared" si="19"/>
        <v>992.55</v>
      </c>
      <c r="Q136">
        <f t="shared" si="20"/>
        <v>992.55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41212.46875</v>
      </c>
      <c r="B137">
        <v>992.8</v>
      </c>
      <c r="C137">
        <v>994.02</v>
      </c>
      <c r="D137" t="s">
        <v>55</v>
      </c>
      <c r="E137" t="s">
        <v>56</v>
      </c>
      <c r="F137" t="s">
        <v>57</v>
      </c>
      <c r="G137">
        <v>1.22</v>
      </c>
      <c r="H137">
        <v>0</v>
      </c>
      <c r="K137" t="s">
        <v>58</v>
      </c>
      <c r="L137" t="s">
        <v>64</v>
      </c>
      <c r="M137" t="s">
        <v>60</v>
      </c>
      <c r="O137" t="e">
        <f t="shared" si="18"/>
        <v>#N/A</v>
      </c>
      <c r="P137">
        <f t="shared" si="19"/>
        <v>992.8</v>
      </c>
      <c r="Q137">
        <f t="shared" si="20"/>
        <v>992.8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41233.6875</v>
      </c>
      <c r="B138">
        <v>992.97</v>
      </c>
      <c r="C138">
        <v>994.02</v>
      </c>
      <c r="D138" t="s">
        <v>55</v>
      </c>
      <c r="E138" t="s">
        <v>56</v>
      </c>
      <c r="F138" t="s">
        <v>57</v>
      </c>
      <c r="G138">
        <v>1.05</v>
      </c>
      <c r="H138">
        <v>0</v>
      </c>
      <c r="K138" t="s">
        <v>58</v>
      </c>
      <c r="L138" t="s">
        <v>65</v>
      </c>
      <c r="M138" t="s">
        <v>60</v>
      </c>
      <c r="O138" t="e">
        <f t="shared" si="18"/>
        <v>#N/A</v>
      </c>
      <c r="P138">
        <f t="shared" si="19"/>
        <v>992.97</v>
      </c>
      <c r="Q138">
        <f t="shared" si="20"/>
        <v>992.97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41234.48263888889</v>
      </c>
      <c r="B139">
        <v>992.99</v>
      </c>
      <c r="C139">
        <v>994.02</v>
      </c>
      <c r="D139" t="s">
        <v>55</v>
      </c>
      <c r="E139" t="s">
        <v>56</v>
      </c>
      <c r="F139" t="s">
        <v>57</v>
      </c>
      <c r="G139">
        <v>1.03</v>
      </c>
      <c r="H139">
        <v>0</v>
      </c>
      <c r="K139" t="s">
        <v>58</v>
      </c>
      <c r="L139" t="s">
        <v>64</v>
      </c>
      <c r="M139" t="s">
        <v>60</v>
      </c>
      <c r="O139" t="e">
        <f t="shared" si="18"/>
        <v>#N/A</v>
      </c>
      <c r="P139">
        <f t="shared" si="19"/>
        <v>992.99</v>
      </c>
      <c r="Q139">
        <f t="shared" si="20"/>
        <v>992.99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41261.48263888889</v>
      </c>
      <c r="B140">
        <v>992.93</v>
      </c>
      <c r="C140">
        <v>994.02</v>
      </c>
      <c r="D140" t="s">
        <v>55</v>
      </c>
      <c r="E140" t="s">
        <v>56</v>
      </c>
      <c r="F140" t="s">
        <v>57</v>
      </c>
      <c r="G140">
        <v>1.09</v>
      </c>
      <c r="H140">
        <v>0</v>
      </c>
      <c r="K140" t="s">
        <v>58</v>
      </c>
      <c r="L140" t="s">
        <v>64</v>
      </c>
      <c r="M140" t="s">
        <v>60</v>
      </c>
      <c r="O140" t="e">
        <f t="shared" si="18"/>
        <v>#N/A</v>
      </c>
      <c r="P140">
        <f t="shared" si="19"/>
        <v>992.93</v>
      </c>
      <c r="Q140">
        <f t="shared" si="20"/>
        <v>992.93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41263.555555555555</v>
      </c>
      <c r="B141">
        <v>992.47</v>
      </c>
      <c r="C141">
        <v>994.02</v>
      </c>
      <c r="D141" t="s">
        <v>55</v>
      </c>
      <c r="E141" t="s">
        <v>56</v>
      </c>
      <c r="F141" t="s">
        <v>57</v>
      </c>
      <c r="G141">
        <v>1.55</v>
      </c>
      <c r="H141">
        <v>0</v>
      </c>
      <c r="K141" t="s">
        <v>58</v>
      </c>
      <c r="L141" t="s">
        <v>64</v>
      </c>
      <c r="M141" t="s">
        <v>60</v>
      </c>
      <c r="O141" t="e">
        <f t="shared" si="18"/>
        <v>#N/A</v>
      </c>
      <c r="P141">
        <f t="shared" si="19"/>
        <v>992.47</v>
      </c>
      <c r="Q141">
        <f t="shared" si="20"/>
        <v>992.47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41302.489583333336</v>
      </c>
      <c r="B142">
        <v>993.01</v>
      </c>
      <c r="C142">
        <v>994.02</v>
      </c>
      <c r="D142" t="s">
        <v>55</v>
      </c>
      <c r="E142" t="s">
        <v>56</v>
      </c>
      <c r="F142" t="s">
        <v>57</v>
      </c>
      <c r="G142">
        <v>1.01</v>
      </c>
      <c r="H142">
        <v>0</v>
      </c>
      <c r="K142" t="s">
        <v>58</v>
      </c>
      <c r="L142" t="s">
        <v>64</v>
      </c>
      <c r="M142" t="s">
        <v>60</v>
      </c>
      <c r="O142" t="e">
        <f t="shared" si="18"/>
        <v>#N/A</v>
      </c>
      <c r="P142">
        <f t="shared" si="19"/>
        <v>993.01</v>
      </c>
      <c r="Q142">
        <f t="shared" si="20"/>
        <v>993.01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41302.520833333336</v>
      </c>
      <c r="B143">
        <v>992.52</v>
      </c>
      <c r="C143">
        <v>994.02</v>
      </c>
      <c r="D143" t="s">
        <v>55</v>
      </c>
      <c r="E143" t="s">
        <v>56</v>
      </c>
      <c r="F143" t="s">
        <v>57</v>
      </c>
      <c r="G143">
        <v>1.5</v>
      </c>
      <c r="H143">
        <v>0</v>
      </c>
      <c r="K143" t="s">
        <v>58</v>
      </c>
      <c r="L143" t="s">
        <v>64</v>
      </c>
      <c r="M143" t="s">
        <v>60</v>
      </c>
      <c r="O143" t="e">
        <f t="shared" si="18"/>
        <v>#N/A</v>
      </c>
      <c r="P143">
        <f t="shared" si="19"/>
        <v>992.52</v>
      </c>
      <c r="Q143">
        <f t="shared" si="20"/>
        <v>992.52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41324.510416666664</v>
      </c>
      <c r="B144">
        <v>992.95</v>
      </c>
      <c r="C144">
        <v>994.02</v>
      </c>
      <c r="D144" t="s">
        <v>55</v>
      </c>
      <c r="E144" t="s">
        <v>56</v>
      </c>
      <c r="F144" t="s">
        <v>57</v>
      </c>
      <c r="G144">
        <v>1.07</v>
      </c>
      <c r="H144">
        <v>0</v>
      </c>
      <c r="K144" t="s">
        <v>58</v>
      </c>
      <c r="L144" t="s">
        <v>64</v>
      </c>
      <c r="M144" t="s">
        <v>60</v>
      </c>
      <c r="O144" t="e">
        <f t="shared" si="18"/>
        <v>#N/A</v>
      </c>
      <c r="P144">
        <f t="shared" si="19"/>
        <v>992.95</v>
      </c>
      <c r="Q144">
        <f t="shared" si="20"/>
        <v>992.95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41332.51388888889</v>
      </c>
      <c r="B145">
        <v>992.57</v>
      </c>
      <c r="C145">
        <v>994.02</v>
      </c>
      <c r="D145" t="s">
        <v>55</v>
      </c>
      <c r="E145" t="s">
        <v>56</v>
      </c>
      <c r="F145" t="s">
        <v>57</v>
      </c>
      <c r="G145">
        <v>1.45</v>
      </c>
      <c r="H145">
        <v>0</v>
      </c>
      <c r="K145" t="s">
        <v>58</v>
      </c>
      <c r="L145" t="s">
        <v>64</v>
      </c>
      <c r="M145" t="s">
        <v>60</v>
      </c>
      <c r="O145" t="e">
        <f t="shared" si="18"/>
        <v>#N/A</v>
      </c>
      <c r="P145">
        <f t="shared" si="19"/>
        <v>992.57</v>
      </c>
      <c r="Q145">
        <f t="shared" si="20"/>
        <v>992.57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41352.52777777778</v>
      </c>
      <c r="B146">
        <v>993.05</v>
      </c>
      <c r="C146">
        <v>994.02</v>
      </c>
      <c r="D146" t="s">
        <v>55</v>
      </c>
      <c r="E146" t="s">
        <v>56</v>
      </c>
      <c r="F146" t="s">
        <v>57</v>
      </c>
      <c r="G146">
        <v>0.97</v>
      </c>
      <c r="H146">
        <v>0</v>
      </c>
      <c r="K146" t="s">
        <v>58</v>
      </c>
      <c r="L146" t="s">
        <v>64</v>
      </c>
      <c r="M146" t="s">
        <v>60</v>
      </c>
      <c r="O146" t="e">
        <f t="shared" si="18"/>
        <v>#N/A</v>
      </c>
      <c r="P146">
        <f t="shared" si="19"/>
        <v>993.05</v>
      </c>
      <c r="Q146">
        <f t="shared" si="20"/>
        <v>993.05</v>
      </c>
      <c r="R146" s="10" t="e">
        <f t="shared" si="21"/>
        <v>#N/A</v>
      </c>
      <c r="S146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993.35</v>
      </c>
    </row>
    <row r="15000" ht="12.75">
      <c r="AJ15000">
        <f>MAX($Q$3:$Q$146)</f>
        <v>993.35</v>
      </c>
    </row>
    <row r="15001" ht="12.75">
      <c r="AJ15001">
        <f>MIN($Q$3:$Q$146)</f>
        <v>991.83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TCarceller</cp:lastModifiedBy>
  <dcterms:created xsi:type="dcterms:W3CDTF">2002-03-26T13:55:49Z</dcterms:created>
  <dcterms:modified xsi:type="dcterms:W3CDTF">2017-05-09T07:51:31Z</dcterms:modified>
  <cp:category/>
  <cp:version/>
  <cp:contentType/>
  <cp:contentStatus/>
</cp:coreProperties>
</file>