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2120" windowHeight="9120" tabRatio="601" activeTab="3"/>
  </bookViews>
  <sheets>
    <sheet name="Gráfico 2519-4-0004 (Suprakeup" sheetId="1" r:id="rId1"/>
    <sheet name="Gráf.Estadísticas (Suprakeuper" sheetId="2" r:id="rId2"/>
    <sheet name="Gráf.IndiceEstado (Suprakeuper" sheetId="3" r:id="rId3"/>
    <sheet name="PA 2519-4-0004" sheetId="4" r:id="rId4"/>
  </sheets>
  <definedNames/>
  <calcPr fullCalcOnLoad="1"/>
</workbook>
</file>

<file path=xl/sharedStrings.xml><?xml version="1.0" encoding="utf-8"?>
<sst xmlns="http://schemas.openxmlformats.org/spreadsheetml/2006/main" count="625" uniqueCount="67">
  <si>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</si>
  <si>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</si>
  <si>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</si>
  <si>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</si>
  <si>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</si>
  <si>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</si>
  <si>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</si>
  <si>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</si>
  <si>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</si>
  <si>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</si>
  <si>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</si>
  <si>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</si>
  <si>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</si>
  <si>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</si>
  <si>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</si>
  <si>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</si>
  <si>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</si>
  <si>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</si>
  <si>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</si>
  <si>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</si>
  <si>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</si>
  <si>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</si>
  <si>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</si>
  <si>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</si>
  <si>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</si>
  <si>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</si>
  <si>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</si>
  <si>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</si>
  <si>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</si>
  <si>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</si>
  <si>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</si>
  <si>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</si>
  <si>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</si>
  <si>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</si>
  <si>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</si>
  <si>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</si>
  <si>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</si>
  <si>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</si>
  <si>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</si>
  <si>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</si>
  <si>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VENTA DE LA ALEGRÍA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</si>
  <si>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</si>
  <si>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</si>
  <si>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</si>
  <si>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</si>
  <si>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</si>
  <si>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</si>
  <si>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</si>
  <si>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</si>
  <si>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</si>
  <si>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</si>
  <si>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</si>
  <si>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</si>
  <si>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</si>
  <si>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</si>
  <si>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Suprakeuper - Lías</t>
  </si>
  <si>
    <t>Nivel Estático</t>
  </si>
  <si>
    <t>DESCONOCIDO</t>
  </si>
  <si>
    <t>día y hora</t>
  </si>
  <si>
    <t>I.G.M.E.</t>
  </si>
  <si>
    <t>MINISTERIO</t>
  </si>
  <si>
    <t>SONDA MANUAL</t>
  </si>
  <si>
    <t>COMUNIDAD AUTONOMA</t>
  </si>
  <si>
    <t>CHE (OPH)</t>
  </si>
  <si>
    <t>Han regado de 6.30 a 11.30 de la mañana.</t>
  </si>
  <si>
    <t>Rectificado antes 23m</t>
  </si>
  <si>
    <t>Bombeando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</si>
</sst>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7">
    <font>
      <sz val="10"/>
      <name val="Arial"/>
      <family val="0"/>
    </font>
    <font>
      <sz val="9.75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4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Evolución piezométrica en el punto 2519-4-0004 (VENTA DE LA ALEGRÍA)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lineMarker"/>
        <c:varyColors val="0"/>
        <c:ser>
          <c:idx val="1"/>
          <c:order val="0"/>
          <c:tx>
            <c:v>Nivel dinámico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2519-4-0004'!$A$3:$A$112</c:f>
              <c:strCache>
                <c:ptCount val="110"/>
                <c:pt idx="0">
                  <c:v>30649</c:v>
                </c:pt>
                <c:pt idx="1">
                  <c:v>32120</c:v>
                </c:pt>
                <c:pt idx="2">
                  <c:v>32195</c:v>
                </c:pt>
                <c:pt idx="3">
                  <c:v>32251</c:v>
                </c:pt>
                <c:pt idx="4">
                  <c:v>32279</c:v>
                </c:pt>
                <c:pt idx="5">
                  <c:v>32307</c:v>
                </c:pt>
                <c:pt idx="6">
                  <c:v>32335</c:v>
                </c:pt>
                <c:pt idx="7">
                  <c:v>32400</c:v>
                </c:pt>
                <c:pt idx="8">
                  <c:v>32401</c:v>
                </c:pt>
                <c:pt idx="9">
                  <c:v>32435</c:v>
                </c:pt>
                <c:pt idx="10">
                  <c:v>32462</c:v>
                </c:pt>
                <c:pt idx="11">
                  <c:v>32525</c:v>
                </c:pt>
                <c:pt idx="12">
                  <c:v>32554</c:v>
                </c:pt>
                <c:pt idx="13">
                  <c:v>32674</c:v>
                </c:pt>
                <c:pt idx="14">
                  <c:v>32796</c:v>
                </c:pt>
                <c:pt idx="15">
                  <c:v>32919</c:v>
                </c:pt>
                <c:pt idx="16">
                  <c:v>33039</c:v>
                </c:pt>
                <c:pt idx="17">
                  <c:v>33161</c:v>
                </c:pt>
                <c:pt idx="18">
                  <c:v>33526</c:v>
                </c:pt>
                <c:pt idx="19">
                  <c:v>33587</c:v>
                </c:pt>
                <c:pt idx="20">
                  <c:v>33649</c:v>
                </c:pt>
                <c:pt idx="21">
                  <c:v>33709</c:v>
                </c:pt>
                <c:pt idx="22">
                  <c:v>33813</c:v>
                </c:pt>
                <c:pt idx="23">
                  <c:v>33935</c:v>
                </c:pt>
                <c:pt idx="24">
                  <c:v>34010</c:v>
                </c:pt>
                <c:pt idx="25">
                  <c:v>34144</c:v>
                </c:pt>
                <c:pt idx="26">
                  <c:v>34298</c:v>
                </c:pt>
                <c:pt idx="27">
                  <c:v>36024</c:v>
                </c:pt>
                <c:pt idx="28">
                  <c:v>37025</c:v>
                </c:pt>
                <c:pt idx="29">
                  <c:v>37099</c:v>
                </c:pt>
                <c:pt idx="30">
                  <c:v>37191</c:v>
                </c:pt>
                <c:pt idx="31">
                  <c:v>37392.84027777778</c:v>
                </c:pt>
                <c:pt idx="32">
                  <c:v>37431.84375</c:v>
                </c:pt>
                <c:pt idx="33">
                  <c:v>37459.802083333336</c:v>
                </c:pt>
                <c:pt idx="34">
                  <c:v>37523.541666666664</c:v>
                </c:pt>
                <c:pt idx="35">
                  <c:v>37552.645833333336</c:v>
                </c:pt>
                <c:pt idx="36">
                  <c:v>37586.458333333336</c:v>
                </c:pt>
                <c:pt idx="37">
                  <c:v>37608.479166666664</c:v>
                </c:pt>
                <c:pt idx="38">
                  <c:v>37644.69652777778</c:v>
                </c:pt>
                <c:pt idx="39">
                  <c:v>37680.04027777778</c:v>
                </c:pt>
                <c:pt idx="40">
                  <c:v>37705.478472222225</c:v>
                </c:pt>
                <c:pt idx="41">
                  <c:v>37740.604166666664</c:v>
                </c:pt>
                <c:pt idx="42">
                  <c:v>37765.53472222222</c:v>
                </c:pt>
                <c:pt idx="43">
                  <c:v>37794.461805555555</c:v>
                </c:pt>
                <c:pt idx="44">
                  <c:v>37816.51388888889</c:v>
                </c:pt>
                <c:pt idx="45">
                  <c:v>37918.70138888889</c:v>
                </c:pt>
                <c:pt idx="46">
                  <c:v>37947.46875</c:v>
                </c:pt>
                <c:pt idx="47">
                  <c:v>37963.489583333336</c:v>
                </c:pt>
                <c:pt idx="48">
                  <c:v>38008.56805555556</c:v>
                </c:pt>
                <c:pt idx="49">
                  <c:v>38038.461805555555</c:v>
                </c:pt>
                <c:pt idx="50">
                  <c:v>38065.47430555556</c:v>
                </c:pt>
                <c:pt idx="51">
                  <c:v>38094.479166666664</c:v>
                </c:pt>
                <c:pt idx="52">
                  <c:v>38122.493055555555</c:v>
                </c:pt>
                <c:pt idx="53">
                  <c:v>38158.49652777778</c:v>
                </c:pt>
                <c:pt idx="54">
                  <c:v>38183.489583333336</c:v>
                </c:pt>
                <c:pt idx="55">
                  <c:v>38213.479166666664</c:v>
                </c:pt>
                <c:pt idx="56">
                  <c:v>38248.47361111111</c:v>
                </c:pt>
                <c:pt idx="57">
                  <c:v>38271.461805555555</c:v>
                </c:pt>
                <c:pt idx="58">
                  <c:v>38304.458333333336</c:v>
                </c:pt>
                <c:pt idx="59">
                  <c:v>38325.447916666664</c:v>
                </c:pt>
                <c:pt idx="60">
                  <c:v>38367.48611111111</c:v>
                </c:pt>
                <c:pt idx="61">
                  <c:v>38430.48611111111</c:v>
                </c:pt>
                <c:pt idx="62">
                  <c:v>38458.48263888889</c:v>
                </c:pt>
                <c:pt idx="63">
                  <c:v>38521.45486111111</c:v>
                </c:pt>
                <c:pt idx="64">
                  <c:v>38542.555555555555</c:v>
                </c:pt>
                <c:pt idx="65">
                  <c:v>38576.84652777778</c:v>
                </c:pt>
                <c:pt idx="66">
                  <c:v>38605.72222222222</c:v>
                </c:pt>
                <c:pt idx="67">
                  <c:v>38662.666666666664</c:v>
                </c:pt>
                <c:pt idx="68">
                  <c:v>38689.66388888889</c:v>
                </c:pt>
                <c:pt idx="69">
                  <c:v>38738.64513888889</c:v>
                </c:pt>
                <c:pt idx="70">
                  <c:v>38788.475</c:v>
                </c:pt>
                <c:pt idx="71">
                  <c:v>38879.489583333336</c:v>
                </c:pt>
                <c:pt idx="72">
                  <c:v>38935.47986111111</c:v>
                </c:pt>
                <c:pt idx="73">
                  <c:v>38969.39513888889</c:v>
                </c:pt>
                <c:pt idx="74">
                  <c:v>39002.62847222222</c:v>
                </c:pt>
                <c:pt idx="75">
                  <c:v>39032.45208333333</c:v>
                </c:pt>
                <c:pt idx="76">
                  <c:v>39103.645833333336</c:v>
                </c:pt>
                <c:pt idx="77">
                  <c:v>39130.63055555556</c:v>
                </c:pt>
                <c:pt idx="78">
                  <c:v>39158.623611111114</c:v>
                </c:pt>
                <c:pt idx="79">
                  <c:v>39214.63402777778</c:v>
                </c:pt>
                <c:pt idx="80">
                  <c:v>39340.649305555555</c:v>
                </c:pt>
                <c:pt idx="81">
                  <c:v>39367.41805555556</c:v>
                </c:pt>
                <c:pt idx="82">
                  <c:v>39401.43263888889</c:v>
                </c:pt>
                <c:pt idx="83">
                  <c:v>39459.427777777775</c:v>
                </c:pt>
                <c:pt idx="84">
                  <c:v>39494.44652777778</c:v>
                </c:pt>
                <c:pt idx="85">
                  <c:v>39522.44375</c:v>
                </c:pt>
                <c:pt idx="86">
                  <c:v>39578.43125</c:v>
                </c:pt>
                <c:pt idx="87">
                  <c:v>39620.43541666667</c:v>
                </c:pt>
                <c:pt idx="88">
                  <c:v>39711.43472222222</c:v>
                </c:pt>
                <c:pt idx="89">
                  <c:v>39732.46875</c:v>
                </c:pt>
                <c:pt idx="90">
                  <c:v>39774.44305555556</c:v>
                </c:pt>
                <c:pt idx="91">
                  <c:v>39803.45486111111</c:v>
                </c:pt>
                <c:pt idx="92">
                  <c:v>39838.45347222222</c:v>
                </c:pt>
                <c:pt idx="93">
                  <c:v>39864.45277777778</c:v>
                </c:pt>
                <c:pt idx="94">
                  <c:v>39886.444444444445</c:v>
                </c:pt>
                <c:pt idx="95">
                  <c:v>39913.61597222222</c:v>
                </c:pt>
                <c:pt idx="96">
                  <c:v>39977.45</c:v>
                </c:pt>
                <c:pt idx="97">
                  <c:v>40048.43958333333</c:v>
                </c:pt>
                <c:pt idx="98">
                  <c:v>40076.4625</c:v>
                </c:pt>
                <c:pt idx="99">
                  <c:v>40098.44861111111</c:v>
                </c:pt>
                <c:pt idx="100">
                  <c:v>40131.467361111114</c:v>
                </c:pt>
                <c:pt idx="101">
                  <c:v>40156.65277777778</c:v>
                </c:pt>
                <c:pt idx="102">
                  <c:v>40201.44930555556</c:v>
                </c:pt>
                <c:pt idx="103">
                  <c:v>40255.44930555556</c:v>
                </c:pt>
                <c:pt idx="104">
                  <c:v>40283.44097222222</c:v>
                </c:pt>
                <c:pt idx="105">
                  <c:v>40317.479166666664</c:v>
                </c:pt>
                <c:pt idx="106">
                  <c:v>40351.70694444444</c:v>
                </c:pt>
                <c:pt idx="107">
                  <c:v>40382.444444444445</c:v>
                </c:pt>
                <c:pt idx="108">
                  <c:v>40408.461805555555</c:v>
                </c:pt>
                <c:pt idx="109">
                  <c:v>40437.44652777778</c:v>
                </c:pt>
              </c:strCache>
            </c:strRef>
          </c:xVal>
          <c:yVal>
            <c:numRef>
              <c:f>'PA 2519-4-0004'!$O$3:$O$112</c:f>
              <c:numCache>
                <c:ptCount val="1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v>Extrapolado (-)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2519-4-0004'!$A$3:$A$112</c:f>
              <c:strCache>
                <c:ptCount val="110"/>
                <c:pt idx="0">
                  <c:v>30649</c:v>
                </c:pt>
                <c:pt idx="1">
                  <c:v>32120</c:v>
                </c:pt>
                <c:pt idx="2">
                  <c:v>32195</c:v>
                </c:pt>
                <c:pt idx="3">
                  <c:v>32251</c:v>
                </c:pt>
                <c:pt idx="4">
                  <c:v>32279</c:v>
                </c:pt>
                <c:pt idx="5">
                  <c:v>32307</c:v>
                </c:pt>
                <c:pt idx="6">
                  <c:v>32335</c:v>
                </c:pt>
                <c:pt idx="7">
                  <c:v>32400</c:v>
                </c:pt>
                <c:pt idx="8">
                  <c:v>32401</c:v>
                </c:pt>
                <c:pt idx="9">
                  <c:v>32435</c:v>
                </c:pt>
                <c:pt idx="10">
                  <c:v>32462</c:v>
                </c:pt>
                <c:pt idx="11">
                  <c:v>32525</c:v>
                </c:pt>
                <c:pt idx="12">
                  <c:v>32554</c:v>
                </c:pt>
                <c:pt idx="13">
                  <c:v>32674</c:v>
                </c:pt>
                <c:pt idx="14">
                  <c:v>32796</c:v>
                </c:pt>
                <c:pt idx="15">
                  <c:v>32919</c:v>
                </c:pt>
                <c:pt idx="16">
                  <c:v>33039</c:v>
                </c:pt>
                <c:pt idx="17">
                  <c:v>33161</c:v>
                </c:pt>
                <c:pt idx="18">
                  <c:v>33526</c:v>
                </c:pt>
                <c:pt idx="19">
                  <c:v>33587</c:v>
                </c:pt>
                <c:pt idx="20">
                  <c:v>33649</c:v>
                </c:pt>
                <c:pt idx="21">
                  <c:v>33709</c:v>
                </c:pt>
                <c:pt idx="22">
                  <c:v>33813</c:v>
                </c:pt>
                <c:pt idx="23">
                  <c:v>33935</c:v>
                </c:pt>
                <c:pt idx="24">
                  <c:v>34010</c:v>
                </c:pt>
                <c:pt idx="25">
                  <c:v>34144</c:v>
                </c:pt>
                <c:pt idx="26">
                  <c:v>34298</c:v>
                </c:pt>
                <c:pt idx="27">
                  <c:v>36024</c:v>
                </c:pt>
                <c:pt idx="28">
                  <c:v>37025</c:v>
                </c:pt>
                <c:pt idx="29">
                  <c:v>37099</c:v>
                </c:pt>
                <c:pt idx="30">
                  <c:v>37191</c:v>
                </c:pt>
                <c:pt idx="31">
                  <c:v>37392.84027777778</c:v>
                </c:pt>
                <c:pt idx="32">
                  <c:v>37431.84375</c:v>
                </c:pt>
                <c:pt idx="33">
                  <c:v>37459.802083333336</c:v>
                </c:pt>
                <c:pt idx="34">
                  <c:v>37523.541666666664</c:v>
                </c:pt>
                <c:pt idx="35">
                  <c:v>37552.645833333336</c:v>
                </c:pt>
                <c:pt idx="36">
                  <c:v>37586.458333333336</c:v>
                </c:pt>
                <c:pt idx="37">
                  <c:v>37608.479166666664</c:v>
                </c:pt>
                <c:pt idx="38">
                  <c:v>37644.69652777778</c:v>
                </c:pt>
                <c:pt idx="39">
                  <c:v>37680.04027777778</c:v>
                </c:pt>
                <c:pt idx="40">
                  <c:v>37705.478472222225</c:v>
                </c:pt>
                <c:pt idx="41">
                  <c:v>37740.604166666664</c:v>
                </c:pt>
                <c:pt idx="42">
                  <c:v>37765.53472222222</c:v>
                </c:pt>
                <c:pt idx="43">
                  <c:v>37794.461805555555</c:v>
                </c:pt>
                <c:pt idx="44">
                  <c:v>37816.51388888889</c:v>
                </c:pt>
                <c:pt idx="45">
                  <c:v>37918.70138888889</c:v>
                </c:pt>
                <c:pt idx="46">
                  <c:v>37947.46875</c:v>
                </c:pt>
                <c:pt idx="47">
                  <c:v>37963.489583333336</c:v>
                </c:pt>
                <c:pt idx="48">
                  <c:v>38008.56805555556</c:v>
                </c:pt>
                <c:pt idx="49">
                  <c:v>38038.461805555555</c:v>
                </c:pt>
                <c:pt idx="50">
                  <c:v>38065.47430555556</c:v>
                </c:pt>
                <c:pt idx="51">
                  <c:v>38094.479166666664</c:v>
                </c:pt>
                <c:pt idx="52">
                  <c:v>38122.493055555555</c:v>
                </c:pt>
                <c:pt idx="53">
                  <c:v>38158.49652777778</c:v>
                </c:pt>
                <c:pt idx="54">
                  <c:v>38183.489583333336</c:v>
                </c:pt>
                <c:pt idx="55">
                  <c:v>38213.479166666664</c:v>
                </c:pt>
                <c:pt idx="56">
                  <c:v>38248.47361111111</c:v>
                </c:pt>
                <c:pt idx="57">
                  <c:v>38271.461805555555</c:v>
                </c:pt>
                <c:pt idx="58">
                  <c:v>38304.458333333336</c:v>
                </c:pt>
                <c:pt idx="59">
                  <c:v>38325.447916666664</c:v>
                </c:pt>
                <c:pt idx="60">
                  <c:v>38367.48611111111</c:v>
                </c:pt>
                <c:pt idx="61">
                  <c:v>38430.48611111111</c:v>
                </c:pt>
                <c:pt idx="62">
                  <c:v>38458.48263888889</c:v>
                </c:pt>
                <c:pt idx="63">
                  <c:v>38521.45486111111</c:v>
                </c:pt>
                <c:pt idx="64">
                  <c:v>38542.555555555555</c:v>
                </c:pt>
                <c:pt idx="65">
                  <c:v>38576.84652777778</c:v>
                </c:pt>
                <c:pt idx="66">
                  <c:v>38605.72222222222</c:v>
                </c:pt>
                <c:pt idx="67">
                  <c:v>38662.666666666664</c:v>
                </c:pt>
                <c:pt idx="68">
                  <c:v>38689.66388888889</c:v>
                </c:pt>
                <c:pt idx="69">
                  <c:v>38738.64513888889</c:v>
                </c:pt>
                <c:pt idx="70">
                  <c:v>38788.475</c:v>
                </c:pt>
                <c:pt idx="71">
                  <c:v>38879.489583333336</c:v>
                </c:pt>
                <c:pt idx="72">
                  <c:v>38935.47986111111</c:v>
                </c:pt>
                <c:pt idx="73">
                  <c:v>38969.39513888889</c:v>
                </c:pt>
                <c:pt idx="74">
                  <c:v>39002.62847222222</c:v>
                </c:pt>
                <c:pt idx="75">
                  <c:v>39032.45208333333</c:v>
                </c:pt>
                <c:pt idx="76">
                  <c:v>39103.645833333336</c:v>
                </c:pt>
                <c:pt idx="77">
                  <c:v>39130.63055555556</c:v>
                </c:pt>
                <c:pt idx="78">
                  <c:v>39158.623611111114</c:v>
                </c:pt>
                <c:pt idx="79">
                  <c:v>39214.63402777778</c:v>
                </c:pt>
                <c:pt idx="80">
                  <c:v>39340.649305555555</c:v>
                </c:pt>
                <c:pt idx="81">
                  <c:v>39367.41805555556</c:v>
                </c:pt>
                <c:pt idx="82">
                  <c:v>39401.43263888889</c:v>
                </c:pt>
                <c:pt idx="83">
                  <c:v>39459.427777777775</c:v>
                </c:pt>
                <c:pt idx="84">
                  <c:v>39494.44652777778</c:v>
                </c:pt>
                <c:pt idx="85">
                  <c:v>39522.44375</c:v>
                </c:pt>
                <c:pt idx="86">
                  <c:v>39578.43125</c:v>
                </c:pt>
                <c:pt idx="87">
                  <c:v>39620.43541666667</c:v>
                </c:pt>
                <c:pt idx="88">
                  <c:v>39711.43472222222</c:v>
                </c:pt>
                <c:pt idx="89">
                  <c:v>39732.46875</c:v>
                </c:pt>
                <c:pt idx="90">
                  <c:v>39774.44305555556</c:v>
                </c:pt>
                <c:pt idx="91">
                  <c:v>39803.45486111111</c:v>
                </c:pt>
                <c:pt idx="92">
                  <c:v>39838.45347222222</c:v>
                </c:pt>
                <c:pt idx="93">
                  <c:v>39864.45277777778</c:v>
                </c:pt>
                <c:pt idx="94">
                  <c:v>39886.444444444445</c:v>
                </c:pt>
                <c:pt idx="95">
                  <c:v>39913.61597222222</c:v>
                </c:pt>
                <c:pt idx="96">
                  <c:v>39977.45</c:v>
                </c:pt>
                <c:pt idx="97">
                  <c:v>40048.43958333333</c:v>
                </c:pt>
                <c:pt idx="98">
                  <c:v>40076.4625</c:v>
                </c:pt>
                <c:pt idx="99">
                  <c:v>40098.44861111111</c:v>
                </c:pt>
                <c:pt idx="100">
                  <c:v>40131.467361111114</c:v>
                </c:pt>
                <c:pt idx="101">
                  <c:v>40156.65277777778</c:v>
                </c:pt>
                <c:pt idx="102">
                  <c:v>40201.44930555556</c:v>
                </c:pt>
                <c:pt idx="103">
                  <c:v>40255.44930555556</c:v>
                </c:pt>
                <c:pt idx="104">
                  <c:v>40283.44097222222</c:v>
                </c:pt>
                <c:pt idx="105">
                  <c:v>40317.479166666664</c:v>
                </c:pt>
                <c:pt idx="106">
                  <c:v>40351.70694444444</c:v>
                </c:pt>
                <c:pt idx="107">
                  <c:v>40382.444444444445</c:v>
                </c:pt>
                <c:pt idx="108">
                  <c:v>40408.461805555555</c:v>
                </c:pt>
                <c:pt idx="109">
                  <c:v>40437.44652777778</c:v>
                </c:pt>
              </c:strCache>
            </c:strRef>
          </c:xVal>
          <c:yVal>
            <c:numRef>
              <c:f>'PA 2519-4-0004'!$R$3:$R$112</c:f>
              <c:numCache>
                <c:ptCount val="1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</c:numCache>
            </c:numRef>
          </c:yVal>
          <c:smooth val="0"/>
        </c:ser>
        <c:ser>
          <c:idx val="3"/>
          <c:order val="2"/>
          <c:tx>
            <c:v>Automáticas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2519-4-0004'!$A$3:$A$112</c:f>
              <c:strCache>
                <c:ptCount val="110"/>
                <c:pt idx="0">
                  <c:v>30649</c:v>
                </c:pt>
                <c:pt idx="1">
                  <c:v>32120</c:v>
                </c:pt>
                <c:pt idx="2">
                  <c:v>32195</c:v>
                </c:pt>
                <c:pt idx="3">
                  <c:v>32251</c:v>
                </c:pt>
                <c:pt idx="4">
                  <c:v>32279</c:v>
                </c:pt>
                <c:pt idx="5">
                  <c:v>32307</c:v>
                </c:pt>
                <c:pt idx="6">
                  <c:v>32335</c:v>
                </c:pt>
                <c:pt idx="7">
                  <c:v>32400</c:v>
                </c:pt>
                <c:pt idx="8">
                  <c:v>32401</c:v>
                </c:pt>
                <c:pt idx="9">
                  <c:v>32435</c:v>
                </c:pt>
                <c:pt idx="10">
                  <c:v>32462</c:v>
                </c:pt>
                <c:pt idx="11">
                  <c:v>32525</c:v>
                </c:pt>
                <c:pt idx="12">
                  <c:v>32554</c:v>
                </c:pt>
                <c:pt idx="13">
                  <c:v>32674</c:v>
                </c:pt>
                <c:pt idx="14">
                  <c:v>32796</c:v>
                </c:pt>
                <c:pt idx="15">
                  <c:v>32919</c:v>
                </c:pt>
                <c:pt idx="16">
                  <c:v>33039</c:v>
                </c:pt>
                <c:pt idx="17">
                  <c:v>33161</c:v>
                </c:pt>
                <c:pt idx="18">
                  <c:v>33526</c:v>
                </c:pt>
                <c:pt idx="19">
                  <c:v>33587</c:v>
                </c:pt>
                <c:pt idx="20">
                  <c:v>33649</c:v>
                </c:pt>
                <c:pt idx="21">
                  <c:v>33709</c:v>
                </c:pt>
                <c:pt idx="22">
                  <c:v>33813</c:v>
                </c:pt>
                <c:pt idx="23">
                  <c:v>33935</c:v>
                </c:pt>
                <c:pt idx="24">
                  <c:v>34010</c:v>
                </c:pt>
                <c:pt idx="25">
                  <c:v>34144</c:v>
                </c:pt>
                <c:pt idx="26">
                  <c:v>34298</c:v>
                </c:pt>
                <c:pt idx="27">
                  <c:v>36024</c:v>
                </c:pt>
                <c:pt idx="28">
                  <c:v>37025</c:v>
                </c:pt>
                <c:pt idx="29">
                  <c:v>37099</c:v>
                </c:pt>
                <c:pt idx="30">
                  <c:v>37191</c:v>
                </c:pt>
                <c:pt idx="31">
                  <c:v>37392.84027777778</c:v>
                </c:pt>
                <c:pt idx="32">
                  <c:v>37431.84375</c:v>
                </c:pt>
                <c:pt idx="33">
                  <c:v>37459.802083333336</c:v>
                </c:pt>
                <c:pt idx="34">
                  <c:v>37523.541666666664</c:v>
                </c:pt>
                <c:pt idx="35">
                  <c:v>37552.645833333336</c:v>
                </c:pt>
                <c:pt idx="36">
                  <c:v>37586.458333333336</c:v>
                </c:pt>
                <c:pt idx="37">
                  <c:v>37608.479166666664</c:v>
                </c:pt>
                <c:pt idx="38">
                  <c:v>37644.69652777778</c:v>
                </c:pt>
                <c:pt idx="39">
                  <c:v>37680.04027777778</c:v>
                </c:pt>
                <c:pt idx="40">
                  <c:v>37705.478472222225</c:v>
                </c:pt>
                <c:pt idx="41">
                  <c:v>37740.604166666664</c:v>
                </c:pt>
                <c:pt idx="42">
                  <c:v>37765.53472222222</c:v>
                </c:pt>
                <c:pt idx="43">
                  <c:v>37794.461805555555</c:v>
                </c:pt>
                <c:pt idx="44">
                  <c:v>37816.51388888889</c:v>
                </c:pt>
                <c:pt idx="45">
                  <c:v>37918.70138888889</c:v>
                </c:pt>
                <c:pt idx="46">
                  <c:v>37947.46875</c:v>
                </c:pt>
                <c:pt idx="47">
                  <c:v>37963.489583333336</c:v>
                </c:pt>
                <c:pt idx="48">
                  <c:v>38008.56805555556</c:v>
                </c:pt>
                <c:pt idx="49">
                  <c:v>38038.461805555555</c:v>
                </c:pt>
                <c:pt idx="50">
                  <c:v>38065.47430555556</c:v>
                </c:pt>
                <c:pt idx="51">
                  <c:v>38094.479166666664</c:v>
                </c:pt>
                <c:pt idx="52">
                  <c:v>38122.493055555555</c:v>
                </c:pt>
                <c:pt idx="53">
                  <c:v>38158.49652777778</c:v>
                </c:pt>
                <c:pt idx="54">
                  <c:v>38183.489583333336</c:v>
                </c:pt>
                <c:pt idx="55">
                  <c:v>38213.479166666664</c:v>
                </c:pt>
                <c:pt idx="56">
                  <c:v>38248.47361111111</c:v>
                </c:pt>
                <c:pt idx="57">
                  <c:v>38271.461805555555</c:v>
                </c:pt>
                <c:pt idx="58">
                  <c:v>38304.458333333336</c:v>
                </c:pt>
                <c:pt idx="59">
                  <c:v>38325.447916666664</c:v>
                </c:pt>
                <c:pt idx="60">
                  <c:v>38367.48611111111</c:v>
                </c:pt>
                <c:pt idx="61">
                  <c:v>38430.48611111111</c:v>
                </c:pt>
                <c:pt idx="62">
                  <c:v>38458.48263888889</c:v>
                </c:pt>
                <c:pt idx="63">
                  <c:v>38521.45486111111</c:v>
                </c:pt>
                <c:pt idx="64">
                  <c:v>38542.555555555555</c:v>
                </c:pt>
                <c:pt idx="65">
                  <c:v>38576.84652777778</c:v>
                </c:pt>
                <c:pt idx="66">
                  <c:v>38605.72222222222</c:v>
                </c:pt>
                <c:pt idx="67">
                  <c:v>38662.666666666664</c:v>
                </c:pt>
                <c:pt idx="68">
                  <c:v>38689.66388888889</c:v>
                </c:pt>
                <c:pt idx="69">
                  <c:v>38738.64513888889</c:v>
                </c:pt>
                <c:pt idx="70">
                  <c:v>38788.475</c:v>
                </c:pt>
                <c:pt idx="71">
                  <c:v>38879.489583333336</c:v>
                </c:pt>
                <c:pt idx="72">
                  <c:v>38935.47986111111</c:v>
                </c:pt>
                <c:pt idx="73">
                  <c:v>38969.39513888889</c:v>
                </c:pt>
                <c:pt idx="74">
                  <c:v>39002.62847222222</c:v>
                </c:pt>
                <c:pt idx="75">
                  <c:v>39032.45208333333</c:v>
                </c:pt>
                <c:pt idx="76">
                  <c:v>39103.645833333336</c:v>
                </c:pt>
                <c:pt idx="77">
                  <c:v>39130.63055555556</c:v>
                </c:pt>
                <c:pt idx="78">
                  <c:v>39158.623611111114</c:v>
                </c:pt>
                <c:pt idx="79">
                  <c:v>39214.63402777778</c:v>
                </c:pt>
                <c:pt idx="80">
                  <c:v>39340.649305555555</c:v>
                </c:pt>
                <c:pt idx="81">
                  <c:v>39367.41805555556</c:v>
                </c:pt>
                <c:pt idx="82">
                  <c:v>39401.43263888889</c:v>
                </c:pt>
                <c:pt idx="83">
                  <c:v>39459.427777777775</c:v>
                </c:pt>
                <c:pt idx="84">
                  <c:v>39494.44652777778</c:v>
                </c:pt>
                <c:pt idx="85">
                  <c:v>39522.44375</c:v>
                </c:pt>
                <c:pt idx="86">
                  <c:v>39578.43125</c:v>
                </c:pt>
                <c:pt idx="87">
                  <c:v>39620.43541666667</c:v>
                </c:pt>
                <c:pt idx="88">
                  <c:v>39711.43472222222</c:v>
                </c:pt>
                <c:pt idx="89">
                  <c:v>39732.46875</c:v>
                </c:pt>
                <c:pt idx="90">
                  <c:v>39774.44305555556</c:v>
                </c:pt>
                <c:pt idx="91">
                  <c:v>39803.45486111111</c:v>
                </c:pt>
                <c:pt idx="92">
                  <c:v>39838.45347222222</c:v>
                </c:pt>
                <c:pt idx="93">
                  <c:v>39864.45277777778</c:v>
                </c:pt>
                <c:pt idx="94">
                  <c:v>39886.444444444445</c:v>
                </c:pt>
                <c:pt idx="95">
                  <c:v>39913.61597222222</c:v>
                </c:pt>
                <c:pt idx="96">
                  <c:v>39977.45</c:v>
                </c:pt>
                <c:pt idx="97">
                  <c:v>40048.43958333333</c:v>
                </c:pt>
                <c:pt idx="98">
                  <c:v>40076.4625</c:v>
                </c:pt>
                <c:pt idx="99">
                  <c:v>40098.44861111111</c:v>
                </c:pt>
                <c:pt idx="100">
                  <c:v>40131.467361111114</c:v>
                </c:pt>
                <c:pt idx="101">
                  <c:v>40156.65277777778</c:v>
                </c:pt>
                <c:pt idx="102">
                  <c:v>40201.44930555556</c:v>
                </c:pt>
                <c:pt idx="103">
                  <c:v>40255.44930555556</c:v>
                </c:pt>
                <c:pt idx="104">
                  <c:v>40283.44097222222</c:v>
                </c:pt>
                <c:pt idx="105">
                  <c:v>40317.479166666664</c:v>
                </c:pt>
                <c:pt idx="106">
                  <c:v>40351.70694444444</c:v>
                </c:pt>
                <c:pt idx="107">
                  <c:v>40382.444444444445</c:v>
                </c:pt>
                <c:pt idx="108">
                  <c:v>40408.461805555555</c:v>
                </c:pt>
                <c:pt idx="109">
                  <c:v>40437.44652777778</c:v>
                </c:pt>
              </c:strCache>
            </c:strRef>
          </c:xVal>
          <c:yVal>
            <c:numRef>
              <c:f>'PA 2519-4-0004'!$S$3:$S$112</c:f>
              <c:numCache>
                <c:ptCount val="1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</c:numCache>
            </c:numRef>
          </c:yVal>
          <c:smooth val="0"/>
        </c:ser>
        <c:ser>
          <c:idx val="0"/>
          <c:order val="3"/>
          <c:tx>
            <c:v>Nivel estático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2519-4-0004'!$A$3:$A$112</c:f>
              <c:strCache>
                <c:ptCount val="110"/>
                <c:pt idx="0">
                  <c:v>30649</c:v>
                </c:pt>
                <c:pt idx="1">
                  <c:v>32120</c:v>
                </c:pt>
                <c:pt idx="2">
                  <c:v>32195</c:v>
                </c:pt>
                <c:pt idx="3">
                  <c:v>32251</c:v>
                </c:pt>
                <c:pt idx="4">
                  <c:v>32279</c:v>
                </c:pt>
                <c:pt idx="5">
                  <c:v>32307</c:v>
                </c:pt>
                <c:pt idx="6">
                  <c:v>32335</c:v>
                </c:pt>
                <c:pt idx="7">
                  <c:v>32400</c:v>
                </c:pt>
                <c:pt idx="8">
                  <c:v>32401</c:v>
                </c:pt>
                <c:pt idx="9">
                  <c:v>32435</c:v>
                </c:pt>
                <c:pt idx="10">
                  <c:v>32462</c:v>
                </c:pt>
                <c:pt idx="11">
                  <c:v>32525</c:v>
                </c:pt>
                <c:pt idx="12">
                  <c:v>32554</c:v>
                </c:pt>
                <c:pt idx="13">
                  <c:v>32674</c:v>
                </c:pt>
                <c:pt idx="14">
                  <c:v>32796</c:v>
                </c:pt>
                <c:pt idx="15">
                  <c:v>32919</c:v>
                </c:pt>
                <c:pt idx="16">
                  <c:v>33039</c:v>
                </c:pt>
                <c:pt idx="17">
                  <c:v>33161</c:v>
                </c:pt>
                <c:pt idx="18">
                  <c:v>33526</c:v>
                </c:pt>
                <c:pt idx="19">
                  <c:v>33587</c:v>
                </c:pt>
                <c:pt idx="20">
                  <c:v>33649</c:v>
                </c:pt>
                <c:pt idx="21">
                  <c:v>33709</c:v>
                </c:pt>
                <c:pt idx="22">
                  <c:v>33813</c:v>
                </c:pt>
                <c:pt idx="23">
                  <c:v>33935</c:v>
                </c:pt>
                <c:pt idx="24">
                  <c:v>34010</c:v>
                </c:pt>
                <c:pt idx="25">
                  <c:v>34144</c:v>
                </c:pt>
                <c:pt idx="26">
                  <c:v>34298</c:v>
                </c:pt>
                <c:pt idx="27">
                  <c:v>36024</c:v>
                </c:pt>
                <c:pt idx="28">
                  <c:v>37025</c:v>
                </c:pt>
                <c:pt idx="29">
                  <c:v>37099</c:v>
                </c:pt>
                <c:pt idx="30">
                  <c:v>37191</c:v>
                </c:pt>
                <c:pt idx="31">
                  <c:v>37392.84027777778</c:v>
                </c:pt>
                <c:pt idx="32">
                  <c:v>37431.84375</c:v>
                </c:pt>
                <c:pt idx="33">
                  <c:v>37459.802083333336</c:v>
                </c:pt>
                <c:pt idx="34">
                  <c:v>37523.541666666664</c:v>
                </c:pt>
                <c:pt idx="35">
                  <c:v>37552.645833333336</c:v>
                </c:pt>
                <c:pt idx="36">
                  <c:v>37586.458333333336</c:v>
                </c:pt>
                <c:pt idx="37">
                  <c:v>37608.479166666664</c:v>
                </c:pt>
                <c:pt idx="38">
                  <c:v>37644.69652777778</c:v>
                </c:pt>
                <c:pt idx="39">
                  <c:v>37680.04027777778</c:v>
                </c:pt>
                <c:pt idx="40">
                  <c:v>37705.478472222225</c:v>
                </c:pt>
                <c:pt idx="41">
                  <c:v>37740.604166666664</c:v>
                </c:pt>
                <c:pt idx="42">
                  <c:v>37765.53472222222</c:v>
                </c:pt>
                <c:pt idx="43">
                  <c:v>37794.461805555555</c:v>
                </c:pt>
                <c:pt idx="44">
                  <c:v>37816.51388888889</c:v>
                </c:pt>
                <c:pt idx="45">
                  <c:v>37918.70138888889</c:v>
                </c:pt>
                <c:pt idx="46">
                  <c:v>37947.46875</c:v>
                </c:pt>
                <c:pt idx="47">
                  <c:v>37963.489583333336</c:v>
                </c:pt>
                <c:pt idx="48">
                  <c:v>38008.56805555556</c:v>
                </c:pt>
                <c:pt idx="49">
                  <c:v>38038.461805555555</c:v>
                </c:pt>
                <c:pt idx="50">
                  <c:v>38065.47430555556</c:v>
                </c:pt>
                <c:pt idx="51">
                  <c:v>38094.479166666664</c:v>
                </c:pt>
                <c:pt idx="52">
                  <c:v>38122.493055555555</c:v>
                </c:pt>
                <c:pt idx="53">
                  <c:v>38158.49652777778</c:v>
                </c:pt>
                <c:pt idx="54">
                  <c:v>38183.489583333336</c:v>
                </c:pt>
                <c:pt idx="55">
                  <c:v>38213.479166666664</c:v>
                </c:pt>
                <c:pt idx="56">
                  <c:v>38248.47361111111</c:v>
                </c:pt>
                <c:pt idx="57">
                  <c:v>38271.461805555555</c:v>
                </c:pt>
                <c:pt idx="58">
                  <c:v>38304.458333333336</c:v>
                </c:pt>
                <c:pt idx="59">
                  <c:v>38325.447916666664</c:v>
                </c:pt>
                <c:pt idx="60">
                  <c:v>38367.48611111111</c:v>
                </c:pt>
                <c:pt idx="61">
                  <c:v>38430.48611111111</c:v>
                </c:pt>
                <c:pt idx="62">
                  <c:v>38458.48263888889</c:v>
                </c:pt>
                <c:pt idx="63">
                  <c:v>38521.45486111111</c:v>
                </c:pt>
                <c:pt idx="64">
                  <c:v>38542.555555555555</c:v>
                </c:pt>
                <c:pt idx="65">
                  <c:v>38576.84652777778</c:v>
                </c:pt>
                <c:pt idx="66">
                  <c:v>38605.72222222222</c:v>
                </c:pt>
                <c:pt idx="67">
                  <c:v>38662.666666666664</c:v>
                </c:pt>
                <c:pt idx="68">
                  <c:v>38689.66388888889</c:v>
                </c:pt>
                <c:pt idx="69">
                  <c:v>38738.64513888889</c:v>
                </c:pt>
                <c:pt idx="70">
                  <c:v>38788.475</c:v>
                </c:pt>
                <c:pt idx="71">
                  <c:v>38879.489583333336</c:v>
                </c:pt>
                <c:pt idx="72">
                  <c:v>38935.47986111111</c:v>
                </c:pt>
                <c:pt idx="73">
                  <c:v>38969.39513888889</c:v>
                </c:pt>
                <c:pt idx="74">
                  <c:v>39002.62847222222</c:v>
                </c:pt>
                <c:pt idx="75">
                  <c:v>39032.45208333333</c:v>
                </c:pt>
                <c:pt idx="76">
                  <c:v>39103.645833333336</c:v>
                </c:pt>
                <c:pt idx="77">
                  <c:v>39130.63055555556</c:v>
                </c:pt>
                <c:pt idx="78">
                  <c:v>39158.623611111114</c:v>
                </c:pt>
                <c:pt idx="79">
                  <c:v>39214.63402777778</c:v>
                </c:pt>
                <c:pt idx="80">
                  <c:v>39340.649305555555</c:v>
                </c:pt>
                <c:pt idx="81">
                  <c:v>39367.41805555556</c:v>
                </c:pt>
                <c:pt idx="82">
                  <c:v>39401.43263888889</c:v>
                </c:pt>
                <c:pt idx="83">
                  <c:v>39459.427777777775</c:v>
                </c:pt>
                <c:pt idx="84">
                  <c:v>39494.44652777778</c:v>
                </c:pt>
                <c:pt idx="85">
                  <c:v>39522.44375</c:v>
                </c:pt>
                <c:pt idx="86">
                  <c:v>39578.43125</c:v>
                </c:pt>
                <c:pt idx="87">
                  <c:v>39620.43541666667</c:v>
                </c:pt>
                <c:pt idx="88">
                  <c:v>39711.43472222222</c:v>
                </c:pt>
                <c:pt idx="89">
                  <c:v>39732.46875</c:v>
                </c:pt>
                <c:pt idx="90">
                  <c:v>39774.44305555556</c:v>
                </c:pt>
                <c:pt idx="91">
                  <c:v>39803.45486111111</c:v>
                </c:pt>
                <c:pt idx="92">
                  <c:v>39838.45347222222</c:v>
                </c:pt>
                <c:pt idx="93">
                  <c:v>39864.45277777778</c:v>
                </c:pt>
                <c:pt idx="94">
                  <c:v>39886.444444444445</c:v>
                </c:pt>
                <c:pt idx="95">
                  <c:v>39913.61597222222</c:v>
                </c:pt>
                <c:pt idx="96">
                  <c:v>39977.45</c:v>
                </c:pt>
                <c:pt idx="97">
                  <c:v>40048.43958333333</c:v>
                </c:pt>
                <c:pt idx="98">
                  <c:v>40076.4625</c:v>
                </c:pt>
                <c:pt idx="99">
                  <c:v>40098.44861111111</c:v>
                </c:pt>
                <c:pt idx="100">
                  <c:v>40131.467361111114</c:v>
                </c:pt>
                <c:pt idx="101">
                  <c:v>40156.65277777778</c:v>
                </c:pt>
                <c:pt idx="102">
                  <c:v>40201.44930555556</c:v>
                </c:pt>
                <c:pt idx="103">
                  <c:v>40255.44930555556</c:v>
                </c:pt>
                <c:pt idx="104">
                  <c:v>40283.44097222222</c:v>
                </c:pt>
                <c:pt idx="105">
                  <c:v>40317.479166666664</c:v>
                </c:pt>
                <c:pt idx="106">
                  <c:v>40351.70694444444</c:v>
                </c:pt>
                <c:pt idx="107">
                  <c:v>40382.444444444445</c:v>
                </c:pt>
                <c:pt idx="108">
                  <c:v>40408.461805555555</c:v>
                </c:pt>
                <c:pt idx="109">
                  <c:v>40437.44652777778</c:v>
                </c:pt>
              </c:strCache>
            </c:strRef>
          </c:xVal>
          <c:yVal>
            <c:numRef>
              <c:f>'PA 2519-4-0004'!$P$3:$P$112</c:f>
              <c:numCache>
                <c:ptCount val="110"/>
                <c:pt idx="0">
                  <c:v>994.942</c:v>
                </c:pt>
                <c:pt idx="1">
                  <c:v>994.942</c:v>
                </c:pt>
                <c:pt idx="2">
                  <c:v>995.592</c:v>
                </c:pt>
                <c:pt idx="3">
                  <c:v>996.092</c:v>
                </c:pt>
                <c:pt idx="4">
                  <c:v>996.172</c:v>
                </c:pt>
                <c:pt idx="5">
                  <c:v>996.302</c:v>
                </c:pt>
                <c:pt idx="6">
                  <c:v>997.022</c:v>
                </c:pt>
                <c:pt idx="7">
                  <c:v>996.242</c:v>
                </c:pt>
                <c:pt idx="8">
                  <c:v>996.242</c:v>
                </c:pt>
                <c:pt idx="9">
                  <c:v>997.092</c:v>
                </c:pt>
                <c:pt idx="10">
                  <c:v>997.172</c:v>
                </c:pt>
                <c:pt idx="11">
                  <c:v>997.072</c:v>
                </c:pt>
                <c:pt idx="12">
                  <c:v>996.972</c:v>
                </c:pt>
                <c:pt idx="13">
                  <c:v>997.102</c:v>
                </c:pt>
                <c:pt idx="14">
                  <c:v>997.222</c:v>
                </c:pt>
                <c:pt idx="15">
                  <c:v>997.242</c:v>
                </c:pt>
                <c:pt idx="16">
                  <c:v>996.692</c:v>
                </c:pt>
                <c:pt idx="17">
                  <c:v>996.792</c:v>
                </c:pt>
                <c:pt idx="18">
                  <c:v>998.552</c:v>
                </c:pt>
                <c:pt idx="19">
                  <c:v>998.382</c:v>
                </c:pt>
                <c:pt idx="20">
                  <c:v>998.662</c:v>
                </c:pt>
                <c:pt idx="21">
                  <c:v>998.042</c:v>
                </c:pt>
                <c:pt idx="22">
                  <c:v>997.362</c:v>
                </c:pt>
                <c:pt idx="23">
                  <c:v>997.372</c:v>
                </c:pt>
                <c:pt idx="24">
                  <c:v>997.302</c:v>
                </c:pt>
                <c:pt idx="25">
                  <c:v>996.772</c:v>
                </c:pt>
                <c:pt idx="26">
                  <c:v>997.032</c:v>
                </c:pt>
                <c:pt idx="27">
                  <c:v>996.002</c:v>
                </c:pt>
                <c:pt idx="28">
                  <c:v>994.282</c:v>
                </c:pt>
                <c:pt idx="29">
                  <c:v>993.862</c:v>
                </c:pt>
                <c:pt idx="30">
                  <c:v>994.242</c:v>
                </c:pt>
                <c:pt idx="31">
                  <c:v>994.092</c:v>
                </c:pt>
                <c:pt idx="32">
                  <c:v>994.052</c:v>
                </c:pt>
                <c:pt idx="33">
                  <c:v>993.712</c:v>
                </c:pt>
                <c:pt idx="34">
                  <c:v>994.022</c:v>
                </c:pt>
                <c:pt idx="35">
                  <c:v>994.072</c:v>
                </c:pt>
                <c:pt idx="36">
                  <c:v>994.132</c:v>
                </c:pt>
                <c:pt idx="37">
                  <c:v>994.192</c:v>
                </c:pt>
                <c:pt idx="38">
                  <c:v>994.212</c:v>
                </c:pt>
                <c:pt idx="39">
                  <c:v>994.262</c:v>
                </c:pt>
                <c:pt idx="40">
                  <c:v>994.292</c:v>
                </c:pt>
                <c:pt idx="41">
                  <c:v>994.372</c:v>
                </c:pt>
                <c:pt idx="42">
                  <c:v>994.422</c:v>
                </c:pt>
                <c:pt idx="43">
                  <c:v>994.702</c:v>
                </c:pt>
                <c:pt idx="44">
                  <c:v>993.882</c:v>
                </c:pt>
                <c:pt idx="45">
                  <c:v>994.512</c:v>
                </c:pt>
                <c:pt idx="46">
                  <c:v>994.602</c:v>
                </c:pt>
                <c:pt idx="47">
                  <c:v>994.672</c:v>
                </c:pt>
                <c:pt idx="48">
                  <c:v>994.837</c:v>
                </c:pt>
                <c:pt idx="49">
                  <c:v>994.902</c:v>
                </c:pt>
                <c:pt idx="50">
                  <c:v>994.912</c:v>
                </c:pt>
                <c:pt idx="51">
                  <c:v>995.062</c:v>
                </c:pt>
                <c:pt idx="52">
                  <c:v>995.462</c:v>
                </c:pt>
                <c:pt idx="53">
                  <c:v>996.312</c:v>
                </c:pt>
                <c:pt idx="54">
                  <c:v>996.452</c:v>
                </c:pt>
                <c:pt idx="55">
                  <c:v>996.492</c:v>
                </c:pt>
                <c:pt idx="56">
                  <c:v>996.472</c:v>
                </c:pt>
                <c:pt idx="57">
                  <c:v>996.502</c:v>
                </c:pt>
                <c:pt idx="58">
                  <c:v>996.532</c:v>
                </c:pt>
                <c:pt idx="59">
                  <c:v>996.542</c:v>
                </c:pt>
                <c:pt idx="60">
                  <c:v>996.562</c:v>
                </c:pt>
                <c:pt idx="61">
                  <c:v>996.682</c:v>
                </c:pt>
                <c:pt idx="62">
                  <c:v>996.682</c:v>
                </c:pt>
                <c:pt idx="63">
                  <c:v>996.342</c:v>
                </c:pt>
                <c:pt idx="64">
                  <c:v>995.972</c:v>
                </c:pt>
                <c:pt idx="65">
                  <c:v>995.662</c:v>
                </c:pt>
                <c:pt idx="66">
                  <c:v>995.802</c:v>
                </c:pt>
                <c:pt idx="67">
                  <c:v>995.822</c:v>
                </c:pt>
                <c:pt idx="68">
                  <c:v>995.892</c:v>
                </c:pt>
                <c:pt idx="69">
                  <c:v>995.902</c:v>
                </c:pt>
                <c:pt idx="70">
                  <c:v>995.892</c:v>
                </c:pt>
                <c:pt idx="71">
                  <c:v>995.387</c:v>
                </c:pt>
                <c:pt idx="72">
                  <c:v>995.532</c:v>
                </c:pt>
                <c:pt idx="73">
                  <c:v>995.042</c:v>
                </c:pt>
                <c:pt idx="74">
                  <c:v>995.362</c:v>
                </c:pt>
                <c:pt idx="75">
                  <c:v>995.352</c:v>
                </c:pt>
                <c:pt idx="76">
                  <c:v>995.337</c:v>
                </c:pt>
                <c:pt idx="77">
                  <c:v>995.327</c:v>
                </c:pt>
                <c:pt idx="78">
                  <c:v>995.312</c:v>
                </c:pt>
                <c:pt idx="79">
                  <c:v>995.732</c:v>
                </c:pt>
                <c:pt idx="80">
                  <c:v>996.402</c:v>
                </c:pt>
                <c:pt idx="81">
                  <c:v>996.377</c:v>
                </c:pt>
                <c:pt idx="82">
                  <c:v>996.357</c:v>
                </c:pt>
                <c:pt idx="83">
                  <c:v>993.637</c:v>
                </c:pt>
                <c:pt idx="84">
                  <c:v>996.247</c:v>
                </c:pt>
                <c:pt idx="85">
                  <c:v>995.917</c:v>
                </c:pt>
                <c:pt idx="86">
                  <c:v>995.962</c:v>
                </c:pt>
                <c:pt idx="87">
                  <c:v>995.962</c:v>
                </c:pt>
                <c:pt idx="88">
                  <c:v>996.132</c:v>
                </c:pt>
                <c:pt idx="89">
                  <c:v>996.142</c:v>
                </c:pt>
                <c:pt idx="90">
                  <c:v>996.432</c:v>
                </c:pt>
                <c:pt idx="91">
                  <c:v>997.012</c:v>
                </c:pt>
                <c:pt idx="92">
                  <c:v>997.242</c:v>
                </c:pt>
                <c:pt idx="93">
                  <c:v>997.362</c:v>
                </c:pt>
                <c:pt idx="94">
                  <c:v>997.512</c:v>
                </c:pt>
                <c:pt idx="95">
                  <c:v>997.362</c:v>
                </c:pt>
                <c:pt idx="96">
                  <c:v>997.702</c:v>
                </c:pt>
                <c:pt idx="97">
                  <c:v>997.202</c:v>
                </c:pt>
                <c:pt idx="98">
                  <c:v>996.872</c:v>
                </c:pt>
                <c:pt idx="99">
                  <c:v>997.152</c:v>
                </c:pt>
                <c:pt idx="100">
                  <c:v>997.052</c:v>
                </c:pt>
                <c:pt idx="101">
                  <c:v>997.022</c:v>
                </c:pt>
                <c:pt idx="102">
                  <c:v>997.242</c:v>
                </c:pt>
                <c:pt idx="103">
                  <c:v>997.197</c:v>
                </c:pt>
                <c:pt idx="104">
                  <c:v>997.242</c:v>
                </c:pt>
                <c:pt idx="105">
                  <c:v>997.482</c:v>
                </c:pt>
                <c:pt idx="106">
                  <c:v>997.642</c:v>
                </c:pt>
                <c:pt idx="107">
                  <c:v>997.642</c:v>
                </c:pt>
                <c:pt idx="108">
                  <c:v>997.322</c:v>
                </c:pt>
                <c:pt idx="109">
                  <c:v>997.402</c:v>
                </c:pt>
              </c:numCache>
            </c:numRef>
          </c:yVal>
          <c:smooth val="0"/>
        </c:ser>
        <c:axId val="47979863"/>
        <c:axId val="29165584"/>
      </c:scatterChart>
      <c:valAx>
        <c:axId val="47979863"/>
        <c:scaling>
          <c:orientation val="minMax"/>
          <c:min val="30590.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165584"/>
        <c:crosses val="autoZero"/>
        <c:crossBetween val="midCat"/>
        <c:dispUnits/>
        <c:majorUnit val="365.25"/>
        <c:minorUnit val="365.25"/>
      </c:valAx>
      <c:valAx>
        <c:axId val="29165584"/>
        <c:scaling>
          <c:orientation val="minMax"/>
          <c:min val="9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79863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2519-4-0004 (VENTA DE LA ALEGRÍA)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2519-4-0004'!$Z$3:$Z$14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2519-4-0004'!$AD$3:$AD$14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axId val="61163665"/>
        <c:axId val="1360207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2519-4-0004'!$Z$3:$Z$14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2519-4-0004'!$AA$3:$AA$14</c:f>
              <c:numCache>
                <c:ptCount val="12"/>
                <c:pt idx="0">
                  <c:v>998.552</c:v>
                </c:pt>
                <c:pt idx="1">
                  <c:v>997.372</c:v>
                </c:pt>
                <c:pt idx="2">
                  <c:v>998.382</c:v>
                </c:pt>
                <c:pt idx="3">
                  <c:v>997.242</c:v>
                </c:pt>
                <c:pt idx="4">
                  <c:v>998.662</c:v>
                </c:pt>
                <c:pt idx="5">
                  <c:v>997.512</c:v>
                </c:pt>
                <c:pt idx="6">
                  <c:v>998.042</c:v>
                </c:pt>
                <c:pt idx="7">
                  <c:v>997.482</c:v>
                </c:pt>
                <c:pt idx="8">
                  <c:v>997.702</c:v>
                </c:pt>
                <c:pt idx="9">
                  <c:v>997.642</c:v>
                </c:pt>
                <c:pt idx="10">
                  <c:v>997.322</c:v>
                </c:pt>
                <c:pt idx="11">
                  <c:v>997.402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2519-4-0004'!$Z$3:$Z$14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2519-4-0004'!$AB$3:$AB$14</c:f>
              <c:numCache>
                <c:ptCount val="12"/>
                <c:pt idx="0">
                  <c:v>994.072</c:v>
                </c:pt>
                <c:pt idx="1">
                  <c:v>994.132</c:v>
                </c:pt>
                <c:pt idx="2">
                  <c:v>994.192</c:v>
                </c:pt>
                <c:pt idx="3">
                  <c:v>993.637</c:v>
                </c:pt>
                <c:pt idx="4">
                  <c:v>994.262</c:v>
                </c:pt>
                <c:pt idx="5">
                  <c:v>994.292</c:v>
                </c:pt>
                <c:pt idx="6">
                  <c:v>994.372</c:v>
                </c:pt>
                <c:pt idx="7">
                  <c:v>994.092</c:v>
                </c:pt>
                <c:pt idx="8">
                  <c:v>994.052</c:v>
                </c:pt>
                <c:pt idx="9">
                  <c:v>993.712</c:v>
                </c:pt>
                <c:pt idx="10">
                  <c:v>995.532</c:v>
                </c:pt>
                <c:pt idx="11">
                  <c:v>994.022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2519-4-0004'!$Z$3:$Z$14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2519-4-0004'!$AC$3:$AC$14</c:f>
              <c:numCache>
                <c:ptCount val="12"/>
                <c:pt idx="0">
                  <c:v>996.1682499999998</c:v>
                </c:pt>
                <c:pt idx="1">
                  <c:v>996.0665833333334</c:v>
                </c:pt>
                <c:pt idx="2">
                  <c:v>996.0819999999999</c:v>
                </c:pt>
                <c:pt idx="3">
                  <c:v>995.7825555555555</c:v>
                </c:pt>
                <c:pt idx="4">
                  <c:v>996.3870000000001</c:v>
                </c:pt>
                <c:pt idx="5">
                  <c:v>995.9645</c:v>
                </c:pt>
                <c:pt idx="6">
                  <c:v>996.4077142857143</c:v>
                </c:pt>
                <c:pt idx="7">
                  <c:v>995.45075</c:v>
                </c:pt>
                <c:pt idx="8">
                  <c:v>996.2474166666666</c:v>
                </c:pt>
                <c:pt idx="9">
                  <c:v>995.73825</c:v>
                </c:pt>
                <c:pt idx="10">
                  <c:v>996.3686666666667</c:v>
                </c:pt>
                <c:pt idx="11">
                  <c:v>996.0629999999999</c:v>
                </c:pt>
              </c:numCache>
            </c:numRef>
          </c:val>
          <c:smooth val="0"/>
        </c:ser>
        <c:ser>
          <c:idx val="4"/>
          <c:order val="4"/>
          <c:tx>
            <c:v>2011/2012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2519-4-0004'!$Z$3:$Z$14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2519-4-0004'!$AE$3:$AE$14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55309803"/>
        <c:axId val="28026180"/>
      </c:lineChart>
      <c:catAx>
        <c:axId val="553098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26180"/>
        <c:crosses val="autoZero"/>
        <c:auto val="1"/>
        <c:lblOffset val="100"/>
        <c:noMultiLvlLbl val="0"/>
      </c:catAx>
      <c:valAx>
        <c:axId val="28026180"/>
        <c:scaling>
          <c:orientation val="minMax"/>
          <c:min val="9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09803"/>
        <c:crossesAt val="1"/>
        <c:crossBetween val="between"/>
        <c:dispUnits/>
        <c:minorUnit val="1"/>
      </c:valAx>
      <c:catAx>
        <c:axId val="61163665"/>
        <c:scaling>
          <c:orientation val="minMax"/>
        </c:scaling>
        <c:axPos val="b"/>
        <c:delete val="1"/>
        <c:majorTickMark val="in"/>
        <c:minorTickMark val="none"/>
        <c:tickLblPos val="nextTo"/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DATOS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63665"/>
        <c:crosses val="max"/>
        <c:crossBetween val="between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2519-4-0004 (VENTA DE LA ALEGRÍA)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IE-MES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2519-4-0004'!$Z$3:$Z$14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2519-4-0004'!$AG$3:$AG$14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2519-4-0004'!$Z$3:$Z$14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2519-4-0004'!$AH$3:$AH$14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50909029"/>
        <c:axId val="55528078"/>
      </c:bar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28078"/>
        <c:crosses val="autoZero"/>
        <c:auto val="1"/>
        <c:lblOffset val="100"/>
        <c:noMultiLvlLbl val="0"/>
      </c:catAx>
      <c:valAx>
        <c:axId val="555280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ÍNDICE DE ESTADO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9029"/>
        <c:crossesAt val="1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2519-4-0004'!$AI$2:$AI$37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2519-4-0004'!$AJ$2:$AJ$37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2519-4-0004'!$AI$2:$AI$37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2519-4-0004'!$AK$2:$AK$37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2519-4-0004'!$AI$2:$AI$37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2519-4-0004'!$AL$2:$AL$37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29990655"/>
        <c:axId val="1480440"/>
      </c:lineChart>
      <c:dateAx>
        <c:axId val="29990655"/>
        <c:scaling>
          <c:orientation val="minMax"/>
          <c:max val="37591"/>
          <c:min val="36526"/>
        </c:scaling>
        <c:axPos val="t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80440"/>
        <c:crosses val="max"/>
        <c:auto val="0"/>
        <c:majorUnit val="12"/>
        <c:majorTimeUnit val="months"/>
        <c:minorUnit val="1"/>
        <c:minorTimeUnit val="months"/>
        <c:noMultiLvlLbl val="0"/>
      </c:dateAx>
      <c:valAx>
        <c:axId val="148044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9906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31470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00390625" style="1" bestFit="1" customWidth="1"/>
    <col min="2" max="2" width="18.8515625" style="0" bestFit="1" customWidth="1"/>
    <col min="3" max="3" width="9.00390625" style="0" bestFit="1" customWidth="1"/>
    <col min="4" max="4" width="16.71093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23.57421875" style="0" bestFit="1" customWidth="1"/>
    <col min="13" max="13" width="13.7109375" style="0" bestFit="1" customWidth="1"/>
    <col min="14" max="14" width="36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2012</v>
      </c>
      <c r="C1" s="12"/>
      <c r="D1" s="12"/>
      <c r="E1" s="12"/>
      <c r="N1" t="e">
        <f>RIGHT(VLOOKUP("Extrapolado",$E$3:$N$112,10,FALSE),9)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998.662</v>
      </c>
      <c r="AB2">
        <f>MIN(AB3:AB14)</f>
        <v>993.637</v>
      </c>
      <c r="AC2">
        <v>996.0661818181819</v>
      </c>
      <c r="AD2">
        <f>SUM(AD3:AD14)</f>
        <v>110</v>
      </c>
      <c r="AJ2" s="2"/>
      <c r="AK2" s="2"/>
      <c r="AL2" s="2"/>
    </row>
    <row r="3" spans="1:38" ht="12.75">
      <c r="A3" s="11">
        <v>30649</v>
      </c>
      <c r="B3" s="12">
        <v>994.942</v>
      </c>
      <c r="C3" s="12">
        <v>1018.842</v>
      </c>
      <c r="D3" s="12" t="s">
        <v>55</v>
      </c>
      <c r="E3" s="12" t="s">
        <v>56</v>
      </c>
      <c r="G3">
        <v>23.9</v>
      </c>
      <c r="H3">
        <v>0</v>
      </c>
      <c r="L3" t="s">
        <v>57</v>
      </c>
      <c r="M3" t="s">
        <v>58</v>
      </c>
      <c r="O3" t="e">
        <f>IF(EXACT(E3,"Nivel Dinámico"),IF(B3=0,NA(),B3),NA())</f>
        <v>#N/A</v>
      </c>
      <c r="P3">
        <f>IF(AND(EXACT(E3,"Nivel Estático"),NOT(EXACT(F3,"SONDA AUTOMÁTICA"))),IF(B3=0,NA(),B3),NA())</f>
        <v>994.942</v>
      </c>
      <c r="Q3">
        <f>IF(ISNA(P3),IF(ISNA(R3),IF(ISNA(S3),"",S3),R3),P3)</f>
        <v>994.942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998.552</v>
      </c>
      <c r="AB3">
        <v>994.072</v>
      </c>
      <c r="AC3">
        <v>996.1682499999998</v>
      </c>
      <c r="AD3">
        <v>12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32120</v>
      </c>
      <c r="B4" s="12">
        <v>994.942</v>
      </c>
      <c r="C4" s="12">
        <v>1018.842</v>
      </c>
      <c r="D4" s="12" t="s">
        <v>55</v>
      </c>
      <c r="E4" s="12" t="s">
        <v>56</v>
      </c>
      <c r="G4">
        <v>23.9</v>
      </c>
      <c r="H4">
        <v>0</v>
      </c>
      <c r="L4" t="s">
        <v>59</v>
      </c>
      <c r="M4" t="s">
        <v>58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994.942</v>
      </c>
      <c r="Q4">
        <f aca="true" t="shared" si="2" ref="Q4:Q67">IF(ISNA(P4),IF(ISNA(R4),IF(ISNA(S4),"",S4),R4),P4)</f>
        <v>994.942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997.372</v>
      </c>
      <c r="AB4">
        <v>994.132</v>
      </c>
      <c r="AC4">
        <v>996.0665833333334</v>
      </c>
      <c r="AD4">
        <v>12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32195</v>
      </c>
      <c r="B5" s="12">
        <v>995.592</v>
      </c>
      <c r="C5" s="12">
        <v>1018.842</v>
      </c>
      <c r="D5" s="12" t="s">
        <v>55</v>
      </c>
      <c r="E5" s="12" t="s">
        <v>56</v>
      </c>
      <c r="G5">
        <v>23.25</v>
      </c>
      <c r="H5">
        <v>0</v>
      </c>
      <c r="L5" t="s">
        <v>60</v>
      </c>
      <c r="M5" t="s">
        <v>58</v>
      </c>
      <c r="O5" t="e">
        <f t="shared" si="0"/>
        <v>#N/A</v>
      </c>
      <c r="P5">
        <f t="shared" si="1"/>
        <v>995.592</v>
      </c>
      <c r="Q5">
        <f t="shared" si="2"/>
        <v>995.592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998.382</v>
      </c>
      <c r="AB5">
        <v>994.192</v>
      </c>
      <c r="AC5">
        <v>996.0819999999999</v>
      </c>
      <c r="AD5">
        <v>8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32251</v>
      </c>
      <c r="B6" s="12">
        <v>996.092</v>
      </c>
      <c r="C6" s="12">
        <v>1018.842</v>
      </c>
      <c r="D6" s="12" t="s">
        <v>55</v>
      </c>
      <c r="E6" s="12" t="s">
        <v>56</v>
      </c>
      <c r="G6">
        <v>22.75</v>
      </c>
      <c r="H6">
        <v>0</v>
      </c>
      <c r="L6" t="s">
        <v>60</v>
      </c>
      <c r="M6" t="s">
        <v>58</v>
      </c>
      <c r="O6" t="e">
        <f t="shared" si="0"/>
        <v>#N/A</v>
      </c>
      <c r="P6">
        <f t="shared" si="1"/>
        <v>996.092</v>
      </c>
      <c r="Q6">
        <f t="shared" si="2"/>
        <v>996.092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997.242</v>
      </c>
      <c r="AB6">
        <v>993.637</v>
      </c>
      <c r="AC6">
        <v>995.7825555555555</v>
      </c>
      <c r="AD6">
        <v>9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32279</v>
      </c>
      <c r="B7" s="12">
        <v>996.172</v>
      </c>
      <c r="C7" s="12">
        <v>1018.842</v>
      </c>
      <c r="D7" s="12" t="s">
        <v>55</v>
      </c>
      <c r="E7" s="12" t="s">
        <v>56</v>
      </c>
      <c r="G7">
        <v>22.67</v>
      </c>
      <c r="H7">
        <v>0</v>
      </c>
      <c r="L7" t="s">
        <v>60</v>
      </c>
      <c r="M7" t="s">
        <v>58</v>
      </c>
      <c r="O7" t="e">
        <f t="shared" si="0"/>
        <v>#N/A</v>
      </c>
      <c r="P7">
        <f t="shared" si="1"/>
        <v>996.172</v>
      </c>
      <c r="Q7">
        <f t="shared" si="2"/>
        <v>996.172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998.662</v>
      </c>
      <c r="AB7">
        <v>994.262</v>
      </c>
      <c r="AC7">
        <v>996.3870000000001</v>
      </c>
      <c r="AD7">
        <v>10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32307</v>
      </c>
      <c r="B8" s="12">
        <v>996.302</v>
      </c>
      <c r="C8" s="12">
        <v>1018.842</v>
      </c>
      <c r="D8" s="12" t="s">
        <v>55</v>
      </c>
      <c r="E8" s="12" t="s">
        <v>56</v>
      </c>
      <c r="G8">
        <v>22.54</v>
      </c>
      <c r="H8">
        <v>0</v>
      </c>
      <c r="L8" t="s">
        <v>60</v>
      </c>
      <c r="M8" t="s">
        <v>58</v>
      </c>
      <c r="O8" t="e">
        <f t="shared" si="0"/>
        <v>#N/A</v>
      </c>
      <c r="P8">
        <f t="shared" si="1"/>
        <v>996.302</v>
      </c>
      <c r="Q8">
        <f t="shared" si="2"/>
        <v>996.302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997.512</v>
      </c>
      <c r="AB8">
        <v>994.292</v>
      </c>
      <c r="AC8">
        <v>995.9645</v>
      </c>
      <c r="AD8">
        <v>8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32335</v>
      </c>
      <c r="B9" s="12">
        <v>997.022</v>
      </c>
      <c r="C9" s="12">
        <v>1018.842</v>
      </c>
      <c r="D9" s="12" t="s">
        <v>55</v>
      </c>
      <c r="E9" s="12" t="s">
        <v>56</v>
      </c>
      <c r="G9">
        <v>21.82</v>
      </c>
      <c r="H9">
        <v>0</v>
      </c>
      <c r="L9" t="s">
        <v>59</v>
      </c>
      <c r="M9" t="s">
        <v>58</v>
      </c>
      <c r="O9" t="e">
        <f t="shared" si="0"/>
        <v>#N/A</v>
      </c>
      <c r="P9">
        <f t="shared" si="1"/>
        <v>997.022</v>
      </c>
      <c r="Q9">
        <f t="shared" si="2"/>
        <v>997.022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998.042</v>
      </c>
      <c r="AB9">
        <v>994.372</v>
      </c>
      <c r="AC9">
        <v>996.4077142857143</v>
      </c>
      <c r="AD9">
        <v>7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32400</v>
      </c>
      <c r="B10" s="12">
        <v>996.242</v>
      </c>
      <c r="C10" s="12">
        <v>1018.842</v>
      </c>
      <c r="D10" s="12" t="s">
        <v>55</v>
      </c>
      <c r="E10" s="12" t="s">
        <v>56</v>
      </c>
      <c r="G10">
        <v>22.6</v>
      </c>
      <c r="H10">
        <v>0</v>
      </c>
      <c r="L10" t="s">
        <v>60</v>
      </c>
      <c r="M10" t="s">
        <v>58</v>
      </c>
      <c r="O10" t="e">
        <f t="shared" si="0"/>
        <v>#N/A</v>
      </c>
      <c r="P10">
        <f t="shared" si="1"/>
        <v>996.242</v>
      </c>
      <c r="Q10">
        <f t="shared" si="2"/>
        <v>996.242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997.482</v>
      </c>
      <c r="AB10">
        <v>994.092</v>
      </c>
      <c r="AC10">
        <v>995.45075</v>
      </c>
      <c r="AD10">
        <v>8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32401</v>
      </c>
      <c r="B11" s="12">
        <v>996.242</v>
      </c>
      <c r="C11" s="12">
        <v>1018.842</v>
      </c>
      <c r="D11" s="12" t="s">
        <v>55</v>
      </c>
      <c r="E11" s="12" t="s">
        <v>56</v>
      </c>
      <c r="F11" t="s">
        <v>61</v>
      </c>
      <c r="G11">
        <v>22.6</v>
      </c>
      <c r="H11">
        <v>0</v>
      </c>
      <c r="L11" t="s">
        <v>62</v>
      </c>
      <c r="M11" t="s">
        <v>58</v>
      </c>
      <c r="O11" t="e">
        <f t="shared" si="0"/>
        <v>#N/A</v>
      </c>
      <c r="P11">
        <f t="shared" si="1"/>
        <v>996.242</v>
      </c>
      <c r="Q11">
        <f t="shared" si="2"/>
        <v>996.242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997.702</v>
      </c>
      <c r="AB11">
        <v>994.052</v>
      </c>
      <c r="AC11">
        <v>996.2474166666666</v>
      </c>
      <c r="AD11">
        <v>12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32435</v>
      </c>
      <c r="B12" s="12">
        <v>997.092</v>
      </c>
      <c r="C12" s="12">
        <v>1018.842</v>
      </c>
      <c r="D12" s="12" t="s">
        <v>55</v>
      </c>
      <c r="E12" s="12" t="s">
        <v>56</v>
      </c>
      <c r="G12">
        <v>21.75</v>
      </c>
      <c r="H12">
        <v>0</v>
      </c>
      <c r="L12" t="s">
        <v>60</v>
      </c>
      <c r="M12" t="s">
        <v>58</v>
      </c>
      <c r="O12" t="e">
        <f t="shared" si="0"/>
        <v>#N/A</v>
      </c>
      <c r="P12">
        <f t="shared" si="1"/>
        <v>997.092</v>
      </c>
      <c r="Q12">
        <f t="shared" si="2"/>
        <v>997.092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997.642</v>
      </c>
      <c r="AB12">
        <v>993.712</v>
      </c>
      <c r="AC12">
        <v>995.73825</v>
      </c>
      <c r="AD12">
        <v>8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32462</v>
      </c>
      <c r="B13" s="12">
        <v>997.172</v>
      </c>
      <c r="C13" s="12">
        <v>1018.842</v>
      </c>
      <c r="D13" s="12" t="s">
        <v>55</v>
      </c>
      <c r="E13" s="12" t="s">
        <v>56</v>
      </c>
      <c r="G13">
        <v>21.67</v>
      </c>
      <c r="H13">
        <v>0</v>
      </c>
      <c r="L13" t="s">
        <v>60</v>
      </c>
      <c r="M13" t="s">
        <v>58</v>
      </c>
      <c r="O13" t="e">
        <f t="shared" si="0"/>
        <v>#N/A</v>
      </c>
      <c r="P13">
        <f t="shared" si="1"/>
        <v>997.172</v>
      </c>
      <c r="Q13">
        <f t="shared" si="2"/>
        <v>997.172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997.322</v>
      </c>
      <c r="AB13">
        <v>995.532</v>
      </c>
      <c r="AC13">
        <v>996.3686666666667</v>
      </c>
      <c r="AD13">
        <v>6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32525</v>
      </c>
      <c r="B14" s="12">
        <v>997.072</v>
      </c>
      <c r="C14" s="12">
        <v>1018.842</v>
      </c>
      <c r="D14" s="12" t="s">
        <v>55</v>
      </c>
      <c r="E14" s="12" t="s">
        <v>56</v>
      </c>
      <c r="G14">
        <v>21.77</v>
      </c>
      <c r="H14">
        <v>0</v>
      </c>
      <c r="L14" t="s">
        <v>60</v>
      </c>
      <c r="M14" t="s">
        <v>58</v>
      </c>
      <c r="O14" t="e">
        <f t="shared" si="0"/>
        <v>#N/A</v>
      </c>
      <c r="P14">
        <f t="shared" si="1"/>
        <v>997.072</v>
      </c>
      <c r="Q14">
        <f t="shared" si="2"/>
        <v>997.072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997.402</v>
      </c>
      <c r="AB14">
        <v>994.022</v>
      </c>
      <c r="AC14">
        <v>996.0629999999999</v>
      </c>
      <c r="AD14">
        <v>10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32554</v>
      </c>
      <c r="B15" s="12">
        <v>996.972</v>
      </c>
      <c r="C15" s="12">
        <v>1018.842</v>
      </c>
      <c r="D15" s="12" t="s">
        <v>55</v>
      </c>
      <c r="E15" s="12" t="s">
        <v>56</v>
      </c>
      <c r="G15">
        <v>21.87</v>
      </c>
      <c r="H15">
        <v>0</v>
      </c>
      <c r="L15" t="s">
        <v>60</v>
      </c>
      <c r="M15" t="s">
        <v>58</v>
      </c>
      <c r="O15" t="e">
        <f t="shared" si="0"/>
        <v>#N/A</v>
      </c>
      <c r="P15">
        <f t="shared" si="1"/>
        <v>996.972</v>
      </c>
      <c r="Q15">
        <f t="shared" si="2"/>
        <v>996.972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32674</v>
      </c>
      <c r="B16" s="12">
        <v>997.102</v>
      </c>
      <c r="C16" s="12">
        <v>1018.842</v>
      </c>
      <c r="D16" s="12" t="s">
        <v>55</v>
      </c>
      <c r="E16" s="12" t="s">
        <v>56</v>
      </c>
      <c r="G16">
        <v>21.74</v>
      </c>
      <c r="H16">
        <v>0</v>
      </c>
      <c r="L16" t="s">
        <v>59</v>
      </c>
      <c r="M16" t="s">
        <v>58</v>
      </c>
      <c r="O16" t="e">
        <f t="shared" si="0"/>
        <v>#N/A</v>
      </c>
      <c r="P16">
        <f t="shared" si="1"/>
        <v>997.102</v>
      </c>
      <c r="Q16">
        <f t="shared" si="2"/>
        <v>997.102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32796</v>
      </c>
      <c r="B17" s="12">
        <v>997.222</v>
      </c>
      <c r="C17" s="12">
        <v>1018.842</v>
      </c>
      <c r="D17" s="12" t="s">
        <v>55</v>
      </c>
      <c r="E17" s="12" t="s">
        <v>56</v>
      </c>
      <c r="G17">
        <v>21.62</v>
      </c>
      <c r="H17">
        <v>0</v>
      </c>
      <c r="L17" t="s">
        <v>59</v>
      </c>
      <c r="M17" t="s">
        <v>58</v>
      </c>
      <c r="O17" t="e">
        <f t="shared" si="0"/>
        <v>#N/A</v>
      </c>
      <c r="P17">
        <f t="shared" si="1"/>
        <v>997.222</v>
      </c>
      <c r="Q17">
        <f t="shared" si="2"/>
        <v>997.222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32919</v>
      </c>
      <c r="B18" s="12">
        <v>997.242</v>
      </c>
      <c r="C18" s="12">
        <v>1018.842</v>
      </c>
      <c r="D18" s="12" t="s">
        <v>55</v>
      </c>
      <c r="E18" s="12" t="s">
        <v>56</v>
      </c>
      <c r="G18">
        <v>21.6</v>
      </c>
      <c r="H18">
        <v>0</v>
      </c>
      <c r="L18" t="s">
        <v>59</v>
      </c>
      <c r="M18" t="s">
        <v>58</v>
      </c>
      <c r="O18" t="e">
        <f t="shared" si="0"/>
        <v>#N/A</v>
      </c>
      <c r="P18">
        <f t="shared" si="1"/>
        <v>997.242</v>
      </c>
      <c r="Q18">
        <f t="shared" si="2"/>
        <v>997.242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33039</v>
      </c>
      <c r="B19" s="12">
        <v>996.692</v>
      </c>
      <c r="C19" s="12">
        <v>1018.842</v>
      </c>
      <c r="D19" s="12" t="s">
        <v>55</v>
      </c>
      <c r="E19" s="12" t="s">
        <v>56</v>
      </c>
      <c r="G19">
        <v>22.15</v>
      </c>
      <c r="H19">
        <v>0</v>
      </c>
      <c r="L19" t="s">
        <v>59</v>
      </c>
      <c r="M19" t="s">
        <v>58</v>
      </c>
      <c r="O19" t="e">
        <f t="shared" si="0"/>
        <v>#N/A</v>
      </c>
      <c r="P19">
        <f t="shared" si="1"/>
        <v>996.692</v>
      </c>
      <c r="Q19">
        <f t="shared" si="2"/>
        <v>996.692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33161</v>
      </c>
      <c r="B20" s="12">
        <v>996.792</v>
      </c>
      <c r="C20" s="12">
        <v>1018.842</v>
      </c>
      <c r="D20" s="12" t="s">
        <v>55</v>
      </c>
      <c r="E20" s="12" t="s">
        <v>56</v>
      </c>
      <c r="G20">
        <v>22.05</v>
      </c>
      <c r="H20">
        <v>0</v>
      </c>
      <c r="L20" t="s">
        <v>59</v>
      </c>
      <c r="M20" t="s">
        <v>58</v>
      </c>
      <c r="O20" t="e">
        <f t="shared" si="0"/>
        <v>#N/A</v>
      </c>
      <c r="P20">
        <f t="shared" si="1"/>
        <v>996.792</v>
      </c>
      <c r="Q20">
        <f t="shared" si="2"/>
        <v>996.792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33526</v>
      </c>
      <c r="B21" s="12">
        <v>998.552</v>
      </c>
      <c r="C21" s="12">
        <v>1018.842</v>
      </c>
      <c r="D21" s="12" t="s">
        <v>55</v>
      </c>
      <c r="E21" s="12" t="s">
        <v>56</v>
      </c>
      <c r="G21">
        <v>20.29</v>
      </c>
      <c r="H21">
        <v>0</v>
      </c>
      <c r="L21" t="s">
        <v>59</v>
      </c>
      <c r="M21" t="s">
        <v>58</v>
      </c>
      <c r="O21" t="e">
        <f t="shared" si="0"/>
        <v>#N/A</v>
      </c>
      <c r="P21">
        <f t="shared" si="1"/>
        <v>998.552</v>
      </c>
      <c r="Q21">
        <f t="shared" si="2"/>
        <v>998.552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33587</v>
      </c>
      <c r="B22" s="12">
        <v>998.382</v>
      </c>
      <c r="C22" s="12">
        <v>1018.842</v>
      </c>
      <c r="D22" s="12" t="s">
        <v>55</v>
      </c>
      <c r="E22" s="12" t="s">
        <v>56</v>
      </c>
      <c r="G22">
        <v>20.46</v>
      </c>
      <c r="H22">
        <v>0</v>
      </c>
      <c r="L22" t="s">
        <v>59</v>
      </c>
      <c r="M22" t="s">
        <v>58</v>
      </c>
      <c r="O22" t="e">
        <f t="shared" si="0"/>
        <v>#N/A</v>
      </c>
      <c r="P22">
        <f t="shared" si="1"/>
        <v>998.382</v>
      </c>
      <c r="Q22">
        <f t="shared" si="2"/>
        <v>998.382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33649</v>
      </c>
      <c r="B23" s="12">
        <v>998.662</v>
      </c>
      <c r="C23" s="12">
        <v>1018.842</v>
      </c>
      <c r="D23" s="12" t="s">
        <v>55</v>
      </c>
      <c r="E23" s="12" t="s">
        <v>56</v>
      </c>
      <c r="G23">
        <v>20.18</v>
      </c>
      <c r="H23">
        <v>0</v>
      </c>
      <c r="L23" t="s">
        <v>59</v>
      </c>
      <c r="M23" t="s">
        <v>58</v>
      </c>
      <c r="O23" t="e">
        <f t="shared" si="0"/>
        <v>#N/A</v>
      </c>
      <c r="P23">
        <f t="shared" si="1"/>
        <v>998.662</v>
      </c>
      <c r="Q23">
        <f t="shared" si="2"/>
        <v>998.662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33709</v>
      </c>
      <c r="B24" s="12">
        <v>998.042</v>
      </c>
      <c r="C24" s="12">
        <v>1018.842</v>
      </c>
      <c r="D24" s="12" t="s">
        <v>55</v>
      </c>
      <c r="E24" s="12" t="s">
        <v>56</v>
      </c>
      <c r="G24">
        <v>20.8</v>
      </c>
      <c r="H24">
        <v>0</v>
      </c>
      <c r="L24" t="s">
        <v>59</v>
      </c>
      <c r="M24" t="s">
        <v>58</v>
      </c>
      <c r="O24" t="e">
        <f t="shared" si="0"/>
        <v>#N/A</v>
      </c>
      <c r="P24">
        <f t="shared" si="1"/>
        <v>998.042</v>
      </c>
      <c r="Q24">
        <f t="shared" si="2"/>
        <v>998.042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33813</v>
      </c>
      <c r="B25">
        <v>997.362</v>
      </c>
      <c r="C25">
        <v>1018.842</v>
      </c>
      <c r="D25" t="s">
        <v>55</v>
      </c>
      <c r="E25" t="s">
        <v>56</v>
      </c>
      <c r="G25">
        <v>21.48</v>
      </c>
      <c r="H25">
        <v>0</v>
      </c>
      <c r="L25" t="s">
        <v>59</v>
      </c>
      <c r="M25" t="s">
        <v>58</v>
      </c>
      <c r="O25" t="e">
        <f t="shared" si="0"/>
        <v>#N/A</v>
      </c>
      <c r="P25">
        <f t="shared" si="1"/>
        <v>997.362</v>
      </c>
      <c r="Q25">
        <f t="shared" si="2"/>
        <v>997.362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33935</v>
      </c>
      <c r="B26">
        <v>997.372</v>
      </c>
      <c r="C26">
        <v>1018.842</v>
      </c>
      <c r="D26" t="s">
        <v>55</v>
      </c>
      <c r="E26" t="s">
        <v>56</v>
      </c>
      <c r="G26">
        <v>21.47</v>
      </c>
      <c r="H26">
        <v>0</v>
      </c>
      <c r="L26" t="s">
        <v>59</v>
      </c>
      <c r="M26" t="s">
        <v>58</v>
      </c>
      <c r="O26" t="e">
        <f t="shared" si="0"/>
        <v>#N/A</v>
      </c>
      <c r="P26">
        <f t="shared" si="1"/>
        <v>997.372</v>
      </c>
      <c r="Q26">
        <f t="shared" si="2"/>
        <v>997.372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34010</v>
      </c>
      <c r="B27">
        <v>997.302</v>
      </c>
      <c r="C27">
        <v>1018.842</v>
      </c>
      <c r="D27" t="s">
        <v>55</v>
      </c>
      <c r="E27" t="s">
        <v>56</v>
      </c>
      <c r="F27" t="s">
        <v>61</v>
      </c>
      <c r="G27">
        <v>21.54</v>
      </c>
      <c r="H27">
        <v>0</v>
      </c>
      <c r="L27" t="s">
        <v>62</v>
      </c>
      <c r="M27" t="s">
        <v>58</v>
      </c>
      <c r="O27" t="e">
        <f t="shared" si="0"/>
        <v>#N/A</v>
      </c>
      <c r="P27">
        <f t="shared" si="1"/>
        <v>997.302</v>
      </c>
      <c r="Q27">
        <f t="shared" si="2"/>
        <v>997.302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34144</v>
      </c>
      <c r="B28">
        <v>996.772</v>
      </c>
      <c r="C28">
        <v>1018.842</v>
      </c>
      <c r="D28" t="s">
        <v>55</v>
      </c>
      <c r="E28" t="s">
        <v>56</v>
      </c>
      <c r="G28">
        <v>22.07</v>
      </c>
      <c r="H28">
        <v>0</v>
      </c>
      <c r="L28" t="s">
        <v>59</v>
      </c>
      <c r="M28" t="s">
        <v>58</v>
      </c>
      <c r="O28" t="e">
        <f t="shared" si="0"/>
        <v>#N/A</v>
      </c>
      <c r="P28">
        <f t="shared" si="1"/>
        <v>996.772</v>
      </c>
      <c r="Q28">
        <f t="shared" si="2"/>
        <v>996.772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34298</v>
      </c>
      <c r="B29">
        <v>997.032</v>
      </c>
      <c r="C29">
        <v>1018.842</v>
      </c>
      <c r="D29" t="s">
        <v>55</v>
      </c>
      <c r="E29" t="s">
        <v>56</v>
      </c>
      <c r="G29">
        <v>21.81</v>
      </c>
      <c r="H29">
        <v>0</v>
      </c>
      <c r="L29" t="s">
        <v>59</v>
      </c>
      <c r="M29" t="s">
        <v>58</v>
      </c>
      <c r="O29" t="e">
        <f t="shared" si="0"/>
        <v>#N/A</v>
      </c>
      <c r="P29">
        <f t="shared" si="1"/>
        <v>997.032</v>
      </c>
      <c r="Q29">
        <f t="shared" si="2"/>
        <v>997.032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36024</v>
      </c>
      <c r="B30">
        <v>996.002</v>
      </c>
      <c r="C30">
        <v>1018.842</v>
      </c>
      <c r="D30" t="s">
        <v>55</v>
      </c>
      <c r="E30" t="s">
        <v>56</v>
      </c>
      <c r="F30" t="s">
        <v>61</v>
      </c>
      <c r="G30">
        <v>22.84</v>
      </c>
      <c r="H30">
        <v>0</v>
      </c>
      <c r="L30" t="s">
        <v>62</v>
      </c>
      <c r="M30" t="s">
        <v>58</v>
      </c>
      <c r="O30" t="e">
        <f t="shared" si="0"/>
        <v>#N/A</v>
      </c>
      <c r="P30">
        <f t="shared" si="1"/>
        <v>996.002</v>
      </c>
      <c r="Q30">
        <f t="shared" si="2"/>
        <v>996.002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37025</v>
      </c>
      <c r="B31">
        <v>994.282</v>
      </c>
      <c r="C31">
        <v>1018.842</v>
      </c>
      <c r="D31" t="s">
        <v>55</v>
      </c>
      <c r="E31" t="s">
        <v>56</v>
      </c>
      <c r="F31" t="s">
        <v>61</v>
      </c>
      <c r="G31">
        <v>24.56</v>
      </c>
      <c r="H31">
        <v>0</v>
      </c>
      <c r="L31" t="s">
        <v>63</v>
      </c>
      <c r="M31" t="s">
        <v>58</v>
      </c>
      <c r="O31" t="e">
        <f t="shared" si="0"/>
        <v>#N/A</v>
      </c>
      <c r="P31">
        <f t="shared" si="1"/>
        <v>994.282</v>
      </c>
      <c r="Q31">
        <f t="shared" si="2"/>
        <v>994.282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37099</v>
      </c>
      <c r="B32">
        <v>993.862</v>
      </c>
      <c r="C32">
        <v>1018.842</v>
      </c>
      <c r="D32" t="s">
        <v>55</v>
      </c>
      <c r="E32" t="s">
        <v>56</v>
      </c>
      <c r="F32" t="s">
        <v>61</v>
      </c>
      <c r="G32">
        <v>24.98</v>
      </c>
      <c r="H32">
        <v>0</v>
      </c>
      <c r="L32" t="s">
        <v>63</v>
      </c>
      <c r="M32" t="s">
        <v>58</v>
      </c>
      <c r="O32" t="e">
        <f t="shared" si="0"/>
        <v>#N/A</v>
      </c>
      <c r="P32">
        <f t="shared" si="1"/>
        <v>993.862</v>
      </c>
      <c r="Q32">
        <f t="shared" si="2"/>
        <v>993.862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37191</v>
      </c>
      <c r="B33">
        <v>994.242</v>
      </c>
      <c r="C33">
        <v>1018.842</v>
      </c>
      <c r="D33" t="s">
        <v>55</v>
      </c>
      <c r="E33" t="s">
        <v>56</v>
      </c>
      <c r="F33" t="s">
        <v>61</v>
      </c>
      <c r="G33">
        <v>24.6</v>
      </c>
      <c r="H33">
        <v>0</v>
      </c>
      <c r="L33" t="s">
        <v>63</v>
      </c>
      <c r="M33" t="s">
        <v>58</v>
      </c>
      <c r="O33" t="e">
        <f t="shared" si="0"/>
        <v>#N/A</v>
      </c>
      <c r="P33">
        <f t="shared" si="1"/>
        <v>994.242</v>
      </c>
      <c r="Q33">
        <f t="shared" si="2"/>
        <v>994.242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37392.84027777778</v>
      </c>
      <c r="B34">
        <v>994.092</v>
      </c>
      <c r="C34">
        <v>1018.842</v>
      </c>
      <c r="D34" t="s">
        <v>55</v>
      </c>
      <c r="E34" t="s">
        <v>56</v>
      </c>
      <c r="F34" t="s">
        <v>61</v>
      </c>
      <c r="G34">
        <v>24.75</v>
      </c>
      <c r="H34">
        <v>0</v>
      </c>
      <c r="L34" t="s">
        <v>63</v>
      </c>
      <c r="M34" t="s">
        <v>58</v>
      </c>
      <c r="O34" t="e">
        <f t="shared" si="0"/>
        <v>#N/A</v>
      </c>
      <c r="P34">
        <f t="shared" si="1"/>
        <v>994.092</v>
      </c>
      <c r="Q34">
        <f t="shared" si="2"/>
        <v>994.092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37431.84375</v>
      </c>
      <c r="B35">
        <v>994.052</v>
      </c>
      <c r="C35">
        <v>1018.842</v>
      </c>
      <c r="D35" t="s">
        <v>55</v>
      </c>
      <c r="E35" t="s">
        <v>56</v>
      </c>
      <c r="F35" t="s">
        <v>61</v>
      </c>
      <c r="G35">
        <v>24.79</v>
      </c>
      <c r="H35">
        <v>0</v>
      </c>
      <c r="L35" t="s">
        <v>63</v>
      </c>
      <c r="M35" t="s">
        <v>58</v>
      </c>
      <c r="O35" t="e">
        <f t="shared" si="0"/>
        <v>#N/A</v>
      </c>
      <c r="P35">
        <f t="shared" si="1"/>
        <v>994.052</v>
      </c>
      <c r="Q35">
        <f t="shared" si="2"/>
        <v>994.052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37459.802083333336</v>
      </c>
      <c r="B36">
        <v>993.712</v>
      </c>
      <c r="C36">
        <v>1018.842</v>
      </c>
      <c r="D36" t="s">
        <v>55</v>
      </c>
      <c r="E36" t="s">
        <v>56</v>
      </c>
      <c r="F36" t="s">
        <v>61</v>
      </c>
      <c r="G36">
        <v>25.13</v>
      </c>
      <c r="H36">
        <v>0</v>
      </c>
      <c r="L36" t="s">
        <v>63</v>
      </c>
      <c r="M36" t="s">
        <v>58</v>
      </c>
      <c r="N36" t="s">
        <v>64</v>
      </c>
      <c r="O36" t="e">
        <f t="shared" si="0"/>
        <v>#N/A</v>
      </c>
      <c r="P36">
        <f t="shared" si="1"/>
        <v>993.712</v>
      </c>
      <c r="Q36">
        <f t="shared" si="2"/>
        <v>993.712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37523.541666666664</v>
      </c>
      <c r="B37">
        <v>994.022</v>
      </c>
      <c r="C37">
        <v>1018.842</v>
      </c>
      <c r="D37" t="s">
        <v>55</v>
      </c>
      <c r="E37" t="s">
        <v>56</v>
      </c>
      <c r="F37" t="s">
        <v>61</v>
      </c>
      <c r="G37">
        <v>24.82</v>
      </c>
      <c r="H37">
        <v>0</v>
      </c>
      <c r="L37" t="s">
        <v>63</v>
      </c>
      <c r="M37" t="s">
        <v>58</v>
      </c>
      <c r="O37" t="e">
        <f t="shared" si="0"/>
        <v>#N/A</v>
      </c>
      <c r="P37">
        <f t="shared" si="1"/>
        <v>994.022</v>
      </c>
      <c r="Q37">
        <f t="shared" si="2"/>
        <v>994.022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37552.645833333336</v>
      </c>
      <c r="B38">
        <v>994.072</v>
      </c>
      <c r="C38">
        <v>1018.842</v>
      </c>
      <c r="D38" t="s">
        <v>55</v>
      </c>
      <c r="E38" t="s">
        <v>56</v>
      </c>
      <c r="F38" t="s">
        <v>61</v>
      </c>
      <c r="G38">
        <v>24.77</v>
      </c>
      <c r="H38">
        <v>0</v>
      </c>
      <c r="L38" t="s">
        <v>63</v>
      </c>
      <c r="M38" t="s">
        <v>58</v>
      </c>
      <c r="O38" t="e">
        <f t="shared" si="0"/>
        <v>#N/A</v>
      </c>
      <c r="P38">
        <f t="shared" si="1"/>
        <v>994.072</v>
      </c>
      <c r="Q38">
        <f t="shared" si="2"/>
        <v>994.072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37586.458333333336</v>
      </c>
      <c r="B39">
        <v>994.132</v>
      </c>
      <c r="C39">
        <v>1018.842</v>
      </c>
      <c r="D39" t="s">
        <v>55</v>
      </c>
      <c r="E39" t="s">
        <v>56</v>
      </c>
      <c r="F39" t="s">
        <v>61</v>
      </c>
      <c r="G39">
        <v>24.71</v>
      </c>
      <c r="H39">
        <v>0</v>
      </c>
      <c r="L39" t="s">
        <v>63</v>
      </c>
      <c r="M39" t="s">
        <v>58</v>
      </c>
      <c r="N39" t="s">
        <v>65</v>
      </c>
      <c r="O39" t="e">
        <f t="shared" si="0"/>
        <v>#N/A</v>
      </c>
      <c r="P39">
        <f t="shared" si="1"/>
        <v>994.132</v>
      </c>
      <c r="Q39">
        <f t="shared" si="2"/>
        <v>994.132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37608.479166666664</v>
      </c>
      <c r="B40">
        <v>994.192</v>
      </c>
      <c r="C40">
        <v>1018.842</v>
      </c>
      <c r="D40" t="s">
        <v>55</v>
      </c>
      <c r="E40" t="s">
        <v>56</v>
      </c>
      <c r="F40" t="s">
        <v>61</v>
      </c>
      <c r="G40">
        <v>24.65</v>
      </c>
      <c r="H40">
        <v>0</v>
      </c>
      <c r="L40" t="s">
        <v>63</v>
      </c>
      <c r="M40" t="s">
        <v>58</v>
      </c>
      <c r="O40" t="e">
        <f t="shared" si="0"/>
        <v>#N/A</v>
      </c>
      <c r="P40">
        <f t="shared" si="1"/>
        <v>994.192</v>
      </c>
      <c r="Q40">
        <f t="shared" si="2"/>
        <v>994.192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37644.69652777778</v>
      </c>
      <c r="B41">
        <v>994.212</v>
      </c>
      <c r="C41">
        <v>1018.842</v>
      </c>
      <c r="D41" t="s">
        <v>55</v>
      </c>
      <c r="E41" t="s">
        <v>56</v>
      </c>
      <c r="F41" t="s">
        <v>61</v>
      </c>
      <c r="G41">
        <v>24.63</v>
      </c>
      <c r="H41">
        <v>0</v>
      </c>
      <c r="L41" t="s">
        <v>63</v>
      </c>
      <c r="M41" t="s">
        <v>58</v>
      </c>
      <c r="O41" t="e">
        <f t="shared" si="0"/>
        <v>#N/A</v>
      </c>
      <c r="P41">
        <f t="shared" si="1"/>
        <v>994.212</v>
      </c>
      <c r="Q41">
        <f t="shared" si="2"/>
        <v>994.212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37680.04027777778</v>
      </c>
      <c r="B42">
        <v>994.262</v>
      </c>
      <c r="C42">
        <v>1018.842</v>
      </c>
      <c r="D42" t="s">
        <v>55</v>
      </c>
      <c r="E42" t="s">
        <v>56</v>
      </c>
      <c r="F42" t="s">
        <v>61</v>
      </c>
      <c r="G42">
        <v>24.58</v>
      </c>
      <c r="H42">
        <v>0</v>
      </c>
      <c r="L42" t="s">
        <v>63</v>
      </c>
      <c r="M42" t="s">
        <v>58</v>
      </c>
      <c r="O42" t="e">
        <f t="shared" si="0"/>
        <v>#N/A</v>
      </c>
      <c r="P42">
        <f t="shared" si="1"/>
        <v>994.262</v>
      </c>
      <c r="Q42">
        <f t="shared" si="2"/>
        <v>994.262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37705.478472222225</v>
      </c>
      <c r="B43">
        <v>994.292</v>
      </c>
      <c r="C43">
        <v>1018.842</v>
      </c>
      <c r="D43" t="s">
        <v>55</v>
      </c>
      <c r="E43" t="s">
        <v>56</v>
      </c>
      <c r="F43" t="s">
        <v>61</v>
      </c>
      <c r="G43">
        <v>24.55</v>
      </c>
      <c r="H43">
        <v>0</v>
      </c>
      <c r="L43" t="s">
        <v>63</v>
      </c>
      <c r="M43" t="s">
        <v>58</v>
      </c>
      <c r="O43" t="e">
        <f t="shared" si="0"/>
        <v>#N/A</v>
      </c>
      <c r="P43">
        <f t="shared" si="1"/>
        <v>994.292</v>
      </c>
      <c r="Q43">
        <f t="shared" si="2"/>
        <v>994.292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37740.604166666664</v>
      </c>
      <c r="B44">
        <v>994.372</v>
      </c>
      <c r="C44">
        <v>1018.842</v>
      </c>
      <c r="D44" t="s">
        <v>55</v>
      </c>
      <c r="E44" t="s">
        <v>56</v>
      </c>
      <c r="F44" t="s">
        <v>61</v>
      </c>
      <c r="G44">
        <v>24.47</v>
      </c>
      <c r="H44">
        <v>0</v>
      </c>
      <c r="L44" t="s">
        <v>63</v>
      </c>
      <c r="M44" t="s">
        <v>58</v>
      </c>
      <c r="O44" t="e">
        <f t="shared" si="0"/>
        <v>#N/A</v>
      </c>
      <c r="P44">
        <f t="shared" si="1"/>
        <v>994.372</v>
      </c>
      <c r="Q44">
        <f t="shared" si="2"/>
        <v>994.372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37765.53472222222</v>
      </c>
      <c r="B45">
        <v>994.422</v>
      </c>
      <c r="C45">
        <v>1018.842</v>
      </c>
      <c r="D45" t="s">
        <v>55</v>
      </c>
      <c r="E45" t="s">
        <v>56</v>
      </c>
      <c r="F45" t="s">
        <v>61</v>
      </c>
      <c r="G45">
        <v>24.42</v>
      </c>
      <c r="H45">
        <v>0</v>
      </c>
      <c r="L45" t="s">
        <v>63</v>
      </c>
      <c r="M45" t="s">
        <v>58</v>
      </c>
      <c r="O45" t="e">
        <f t="shared" si="0"/>
        <v>#N/A</v>
      </c>
      <c r="P45">
        <f t="shared" si="1"/>
        <v>994.422</v>
      </c>
      <c r="Q45">
        <f t="shared" si="2"/>
        <v>994.422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37794.461805555555</v>
      </c>
      <c r="B46">
        <v>994.702</v>
      </c>
      <c r="C46">
        <v>1018.842</v>
      </c>
      <c r="D46" t="s">
        <v>55</v>
      </c>
      <c r="E46" t="s">
        <v>56</v>
      </c>
      <c r="F46" t="s">
        <v>61</v>
      </c>
      <c r="G46">
        <v>24.14</v>
      </c>
      <c r="H46">
        <v>0</v>
      </c>
      <c r="L46" t="s">
        <v>63</v>
      </c>
      <c r="M46" t="s">
        <v>58</v>
      </c>
      <c r="O46" t="e">
        <f t="shared" si="0"/>
        <v>#N/A</v>
      </c>
      <c r="P46">
        <f t="shared" si="1"/>
        <v>994.702</v>
      </c>
      <c r="Q46">
        <f t="shared" si="2"/>
        <v>994.702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37816.51388888889</v>
      </c>
      <c r="B47">
        <v>993.882</v>
      </c>
      <c r="C47">
        <v>1018.842</v>
      </c>
      <c r="D47" t="s">
        <v>55</v>
      </c>
      <c r="E47" t="s">
        <v>56</v>
      </c>
      <c r="F47" t="s">
        <v>61</v>
      </c>
      <c r="G47">
        <v>24.96</v>
      </c>
      <c r="H47">
        <v>0</v>
      </c>
      <c r="L47" t="s">
        <v>63</v>
      </c>
      <c r="M47" t="s">
        <v>58</v>
      </c>
      <c r="O47" t="e">
        <f t="shared" si="0"/>
        <v>#N/A</v>
      </c>
      <c r="P47">
        <f t="shared" si="1"/>
        <v>993.882</v>
      </c>
      <c r="Q47">
        <f t="shared" si="2"/>
        <v>993.882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37918.70138888889</v>
      </c>
      <c r="B48">
        <v>994.512</v>
      </c>
      <c r="C48">
        <v>1018.842</v>
      </c>
      <c r="D48" t="s">
        <v>55</v>
      </c>
      <c r="E48" t="s">
        <v>56</v>
      </c>
      <c r="F48" t="s">
        <v>61</v>
      </c>
      <c r="G48">
        <v>24.33</v>
      </c>
      <c r="H48">
        <v>0</v>
      </c>
      <c r="L48" t="s">
        <v>63</v>
      </c>
      <c r="M48" t="s">
        <v>58</v>
      </c>
      <c r="O48" t="e">
        <f t="shared" si="0"/>
        <v>#N/A</v>
      </c>
      <c r="P48">
        <f t="shared" si="1"/>
        <v>994.512</v>
      </c>
      <c r="Q48">
        <f t="shared" si="2"/>
        <v>994.512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37947.46875</v>
      </c>
      <c r="B49">
        <v>994.602</v>
      </c>
      <c r="C49">
        <v>1018.842</v>
      </c>
      <c r="D49" t="s">
        <v>55</v>
      </c>
      <c r="E49" t="s">
        <v>56</v>
      </c>
      <c r="F49" t="s">
        <v>61</v>
      </c>
      <c r="G49">
        <v>24.24</v>
      </c>
      <c r="H49">
        <v>0</v>
      </c>
      <c r="L49" t="s">
        <v>63</v>
      </c>
      <c r="M49" t="s">
        <v>58</v>
      </c>
      <c r="O49" t="e">
        <f t="shared" si="0"/>
        <v>#N/A</v>
      </c>
      <c r="P49">
        <f t="shared" si="1"/>
        <v>994.602</v>
      </c>
      <c r="Q49">
        <f t="shared" si="2"/>
        <v>994.602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37963.489583333336</v>
      </c>
      <c r="B50">
        <v>994.672</v>
      </c>
      <c r="C50">
        <v>1018.842</v>
      </c>
      <c r="D50" t="s">
        <v>55</v>
      </c>
      <c r="E50" t="s">
        <v>56</v>
      </c>
      <c r="F50" t="s">
        <v>61</v>
      </c>
      <c r="G50">
        <v>24.17</v>
      </c>
      <c r="H50">
        <v>0</v>
      </c>
      <c r="L50" t="s">
        <v>63</v>
      </c>
      <c r="M50" t="s">
        <v>58</v>
      </c>
      <c r="O50" t="e">
        <f t="shared" si="0"/>
        <v>#N/A</v>
      </c>
      <c r="P50">
        <f t="shared" si="1"/>
        <v>994.672</v>
      </c>
      <c r="Q50">
        <f t="shared" si="2"/>
        <v>994.672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38008.56805555556</v>
      </c>
      <c r="B51">
        <v>994.837</v>
      </c>
      <c r="C51">
        <v>1018.842</v>
      </c>
      <c r="D51" t="s">
        <v>55</v>
      </c>
      <c r="E51" t="s">
        <v>56</v>
      </c>
      <c r="F51" t="s">
        <v>61</v>
      </c>
      <c r="G51">
        <v>24.005</v>
      </c>
      <c r="H51">
        <v>0</v>
      </c>
      <c r="L51" t="s">
        <v>63</v>
      </c>
      <c r="M51" t="s">
        <v>58</v>
      </c>
      <c r="O51" t="e">
        <f t="shared" si="0"/>
        <v>#N/A</v>
      </c>
      <c r="P51">
        <f t="shared" si="1"/>
        <v>994.837</v>
      </c>
      <c r="Q51">
        <f t="shared" si="2"/>
        <v>994.837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38038.461805555555</v>
      </c>
      <c r="B52">
        <v>994.902</v>
      </c>
      <c r="C52">
        <v>1018.842</v>
      </c>
      <c r="D52" t="s">
        <v>55</v>
      </c>
      <c r="E52" t="s">
        <v>56</v>
      </c>
      <c r="F52" t="s">
        <v>61</v>
      </c>
      <c r="G52">
        <v>23.94</v>
      </c>
      <c r="H52">
        <v>0</v>
      </c>
      <c r="L52" t="s">
        <v>63</v>
      </c>
      <c r="M52" t="s">
        <v>58</v>
      </c>
      <c r="O52" t="e">
        <f t="shared" si="0"/>
        <v>#N/A</v>
      </c>
      <c r="P52">
        <f t="shared" si="1"/>
        <v>994.902</v>
      </c>
      <c r="Q52">
        <f t="shared" si="2"/>
        <v>994.902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38065.47430555556</v>
      </c>
      <c r="B53">
        <v>994.912</v>
      </c>
      <c r="C53">
        <v>1018.842</v>
      </c>
      <c r="D53" t="s">
        <v>55</v>
      </c>
      <c r="E53" t="s">
        <v>56</v>
      </c>
      <c r="F53" t="s">
        <v>61</v>
      </c>
      <c r="G53">
        <v>23.93</v>
      </c>
      <c r="H53">
        <v>0</v>
      </c>
      <c r="L53" t="s">
        <v>63</v>
      </c>
      <c r="M53" t="s">
        <v>58</v>
      </c>
      <c r="O53" t="e">
        <f t="shared" si="0"/>
        <v>#N/A</v>
      </c>
      <c r="P53">
        <f t="shared" si="1"/>
        <v>994.912</v>
      </c>
      <c r="Q53">
        <f t="shared" si="2"/>
        <v>994.912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38094.479166666664</v>
      </c>
      <c r="B54">
        <v>995.062</v>
      </c>
      <c r="C54">
        <v>1018.842</v>
      </c>
      <c r="D54" t="s">
        <v>55</v>
      </c>
      <c r="E54" t="s">
        <v>56</v>
      </c>
      <c r="F54" t="s">
        <v>61</v>
      </c>
      <c r="G54">
        <v>23.78</v>
      </c>
      <c r="H54">
        <v>0</v>
      </c>
      <c r="L54" t="s">
        <v>63</v>
      </c>
      <c r="M54" t="s">
        <v>58</v>
      </c>
      <c r="O54" t="e">
        <f t="shared" si="0"/>
        <v>#N/A</v>
      </c>
      <c r="P54">
        <f t="shared" si="1"/>
        <v>995.062</v>
      </c>
      <c r="Q54">
        <f t="shared" si="2"/>
        <v>995.062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38122.493055555555</v>
      </c>
      <c r="B55">
        <v>995.462</v>
      </c>
      <c r="C55">
        <v>1018.842</v>
      </c>
      <c r="D55" t="s">
        <v>55</v>
      </c>
      <c r="E55" t="s">
        <v>56</v>
      </c>
      <c r="F55" t="s">
        <v>61</v>
      </c>
      <c r="G55">
        <v>23.38</v>
      </c>
      <c r="H55">
        <v>0</v>
      </c>
      <c r="L55" t="s">
        <v>63</v>
      </c>
      <c r="M55" t="s">
        <v>58</v>
      </c>
      <c r="O55" t="e">
        <f t="shared" si="0"/>
        <v>#N/A</v>
      </c>
      <c r="P55">
        <f t="shared" si="1"/>
        <v>995.462</v>
      </c>
      <c r="Q55">
        <f t="shared" si="2"/>
        <v>995.462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38158.49652777778</v>
      </c>
      <c r="B56">
        <v>996.312</v>
      </c>
      <c r="C56">
        <v>1018.842</v>
      </c>
      <c r="D56" t="s">
        <v>55</v>
      </c>
      <c r="E56" t="s">
        <v>56</v>
      </c>
      <c r="F56" t="s">
        <v>61</v>
      </c>
      <c r="G56">
        <v>22.53</v>
      </c>
      <c r="H56">
        <v>0</v>
      </c>
      <c r="L56" t="s">
        <v>63</v>
      </c>
      <c r="M56" t="s">
        <v>58</v>
      </c>
      <c r="O56" t="e">
        <f t="shared" si="0"/>
        <v>#N/A</v>
      </c>
      <c r="P56">
        <f t="shared" si="1"/>
        <v>996.312</v>
      </c>
      <c r="Q56">
        <f t="shared" si="2"/>
        <v>996.312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38183.489583333336</v>
      </c>
      <c r="B57">
        <v>996.452</v>
      </c>
      <c r="C57">
        <v>1018.842</v>
      </c>
      <c r="D57" t="s">
        <v>55</v>
      </c>
      <c r="E57" t="s">
        <v>56</v>
      </c>
      <c r="F57" t="s">
        <v>61</v>
      </c>
      <c r="G57">
        <v>22.39</v>
      </c>
      <c r="H57">
        <v>0</v>
      </c>
      <c r="L57" t="s">
        <v>63</v>
      </c>
      <c r="M57" t="s">
        <v>58</v>
      </c>
      <c r="O57" t="e">
        <f t="shared" si="0"/>
        <v>#N/A</v>
      </c>
      <c r="P57">
        <f t="shared" si="1"/>
        <v>996.452</v>
      </c>
      <c r="Q57">
        <f t="shared" si="2"/>
        <v>996.452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38213.479166666664</v>
      </c>
      <c r="B58">
        <v>996.492</v>
      </c>
      <c r="C58">
        <v>1018.842</v>
      </c>
      <c r="D58" t="s">
        <v>55</v>
      </c>
      <c r="E58" t="s">
        <v>56</v>
      </c>
      <c r="F58" t="s">
        <v>61</v>
      </c>
      <c r="G58">
        <v>22.35</v>
      </c>
      <c r="H58">
        <v>0</v>
      </c>
      <c r="L58" t="s">
        <v>63</v>
      </c>
      <c r="M58" t="s">
        <v>58</v>
      </c>
      <c r="O58" t="e">
        <f t="shared" si="0"/>
        <v>#N/A</v>
      </c>
      <c r="P58">
        <f t="shared" si="1"/>
        <v>996.492</v>
      </c>
      <c r="Q58">
        <f t="shared" si="2"/>
        <v>996.492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38248.47361111111</v>
      </c>
      <c r="B59">
        <v>996.472</v>
      </c>
      <c r="C59">
        <v>1018.842</v>
      </c>
      <c r="D59" t="s">
        <v>55</v>
      </c>
      <c r="E59" t="s">
        <v>56</v>
      </c>
      <c r="F59" t="s">
        <v>61</v>
      </c>
      <c r="G59">
        <v>22.37</v>
      </c>
      <c r="H59">
        <v>0</v>
      </c>
      <c r="L59" t="s">
        <v>63</v>
      </c>
      <c r="M59" t="s">
        <v>58</v>
      </c>
      <c r="O59" t="e">
        <f t="shared" si="0"/>
        <v>#N/A</v>
      </c>
      <c r="P59">
        <f t="shared" si="1"/>
        <v>996.472</v>
      </c>
      <c r="Q59">
        <f t="shared" si="2"/>
        <v>996.472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38271.461805555555</v>
      </c>
      <c r="B60">
        <v>996.502</v>
      </c>
      <c r="C60">
        <v>1018.842</v>
      </c>
      <c r="D60" t="s">
        <v>55</v>
      </c>
      <c r="E60" t="s">
        <v>56</v>
      </c>
      <c r="F60" t="s">
        <v>61</v>
      </c>
      <c r="G60">
        <v>22.34</v>
      </c>
      <c r="H60">
        <v>0</v>
      </c>
      <c r="L60" t="s">
        <v>63</v>
      </c>
      <c r="M60" t="s">
        <v>58</v>
      </c>
      <c r="O60" t="e">
        <f t="shared" si="0"/>
        <v>#N/A</v>
      </c>
      <c r="P60">
        <f t="shared" si="1"/>
        <v>996.502</v>
      </c>
      <c r="Q60">
        <f t="shared" si="2"/>
        <v>996.502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38304.458333333336</v>
      </c>
      <c r="B61">
        <v>996.532</v>
      </c>
      <c r="C61">
        <v>1018.842</v>
      </c>
      <c r="D61" t="s">
        <v>55</v>
      </c>
      <c r="E61" t="s">
        <v>56</v>
      </c>
      <c r="F61" t="s">
        <v>61</v>
      </c>
      <c r="G61">
        <v>22.31</v>
      </c>
      <c r="H61">
        <v>0</v>
      </c>
      <c r="L61" t="s">
        <v>63</v>
      </c>
      <c r="M61" t="s">
        <v>58</v>
      </c>
      <c r="O61" t="e">
        <f t="shared" si="0"/>
        <v>#N/A</v>
      </c>
      <c r="P61">
        <f t="shared" si="1"/>
        <v>996.532</v>
      </c>
      <c r="Q61">
        <f t="shared" si="2"/>
        <v>996.532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38325.447916666664</v>
      </c>
      <c r="B62">
        <v>996.542</v>
      </c>
      <c r="C62">
        <v>1018.842</v>
      </c>
      <c r="D62" t="s">
        <v>55</v>
      </c>
      <c r="E62" t="s">
        <v>56</v>
      </c>
      <c r="F62" t="s">
        <v>61</v>
      </c>
      <c r="G62">
        <v>22.3</v>
      </c>
      <c r="H62">
        <v>0</v>
      </c>
      <c r="L62" t="s">
        <v>63</v>
      </c>
      <c r="M62" t="s">
        <v>58</v>
      </c>
      <c r="O62" t="e">
        <f t="shared" si="0"/>
        <v>#N/A</v>
      </c>
      <c r="P62">
        <f t="shared" si="1"/>
        <v>996.542</v>
      </c>
      <c r="Q62">
        <f t="shared" si="2"/>
        <v>996.542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38367.48611111111</v>
      </c>
      <c r="B63">
        <v>996.562</v>
      </c>
      <c r="C63">
        <v>1018.842</v>
      </c>
      <c r="D63" t="s">
        <v>55</v>
      </c>
      <c r="E63" t="s">
        <v>56</v>
      </c>
      <c r="F63" t="s">
        <v>61</v>
      </c>
      <c r="G63">
        <v>22.28</v>
      </c>
      <c r="H63">
        <v>0</v>
      </c>
      <c r="L63" t="s">
        <v>63</v>
      </c>
      <c r="M63" t="s">
        <v>58</v>
      </c>
      <c r="O63" t="e">
        <f t="shared" si="0"/>
        <v>#N/A</v>
      </c>
      <c r="P63">
        <f t="shared" si="1"/>
        <v>996.562</v>
      </c>
      <c r="Q63">
        <f t="shared" si="2"/>
        <v>996.562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38430.48611111111</v>
      </c>
      <c r="B64">
        <v>996.682</v>
      </c>
      <c r="C64">
        <v>1018.842</v>
      </c>
      <c r="D64" t="s">
        <v>55</v>
      </c>
      <c r="E64" t="s">
        <v>56</v>
      </c>
      <c r="F64" t="s">
        <v>61</v>
      </c>
      <c r="G64">
        <v>22.16</v>
      </c>
      <c r="H64">
        <v>0</v>
      </c>
      <c r="L64" t="s">
        <v>63</v>
      </c>
      <c r="M64" t="s">
        <v>58</v>
      </c>
      <c r="O64" t="e">
        <f t="shared" si="0"/>
        <v>#N/A</v>
      </c>
      <c r="P64">
        <f t="shared" si="1"/>
        <v>996.682</v>
      </c>
      <c r="Q64">
        <f t="shared" si="2"/>
        <v>996.682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38458.48263888889</v>
      </c>
      <c r="B65">
        <v>996.682</v>
      </c>
      <c r="C65">
        <v>1018.842</v>
      </c>
      <c r="D65" t="s">
        <v>55</v>
      </c>
      <c r="E65" t="s">
        <v>56</v>
      </c>
      <c r="F65" t="s">
        <v>61</v>
      </c>
      <c r="G65">
        <v>22.16</v>
      </c>
      <c r="H65">
        <v>0</v>
      </c>
      <c r="L65" t="s">
        <v>63</v>
      </c>
      <c r="M65" t="s">
        <v>58</v>
      </c>
      <c r="O65" t="e">
        <f t="shared" si="0"/>
        <v>#N/A</v>
      </c>
      <c r="P65">
        <f t="shared" si="1"/>
        <v>996.682</v>
      </c>
      <c r="Q65">
        <f t="shared" si="2"/>
        <v>996.682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38521.45486111111</v>
      </c>
      <c r="B66">
        <v>996.342</v>
      </c>
      <c r="C66">
        <v>1018.842</v>
      </c>
      <c r="D66" t="s">
        <v>55</v>
      </c>
      <c r="E66" t="s">
        <v>56</v>
      </c>
      <c r="F66" t="s">
        <v>61</v>
      </c>
      <c r="G66">
        <v>22.5</v>
      </c>
      <c r="H66">
        <v>0</v>
      </c>
      <c r="L66" t="s">
        <v>63</v>
      </c>
      <c r="M66" t="s">
        <v>58</v>
      </c>
      <c r="O66" t="e">
        <f t="shared" si="0"/>
        <v>#N/A</v>
      </c>
      <c r="P66">
        <f t="shared" si="1"/>
        <v>996.342</v>
      </c>
      <c r="Q66">
        <f t="shared" si="2"/>
        <v>996.342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38542.555555555555</v>
      </c>
      <c r="B67">
        <v>995.972</v>
      </c>
      <c r="C67">
        <v>1018.842</v>
      </c>
      <c r="D67" t="s">
        <v>55</v>
      </c>
      <c r="E67" t="s">
        <v>56</v>
      </c>
      <c r="F67" t="s">
        <v>61</v>
      </c>
      <c r="G67">
        <v>22.87</v>
      </c>
      <c r="H67">
        <v>0</v>
      </c>
      <c r="L67" t="s">
        <v>63</v>
      </c>
      <c r="M67" t="s">
        <v>58</v>
      </c>
      <c r="O67" t="e">
        <f t="shared" si="0"/>
        <v>#N/A</v>
      </c>
      <c r="P67">
        <f t="shared" si="1"/>
        <v>995.972</v>
      </c>
      <c r="Q67">
        <f t="shared" si="2"/>
        <v>995.972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38576.84652777778</v>
      </c>
      <c r="B68">
        <v>995.662</v>
      </c>
      <c r="C68">
        <v>1018.842</v>
      </c>
      <c r="D68" t="s">
        <v>55</v>
      </c>
      <c r="E68" t="s">
        <v>56</v>
      </c>
      <c r="F68" t="s">
        <v>61</v>
      </c>
      <c r="G68">
        <v>23.18</v>
      </c>
      <c r="H68">
        <v>0</v>
      </c>
      <c r="L68" t="s">
        <v>63</v>
      </c>
      <c r="M68" t="s">
        <v>58</v>
      </c>
      <c r="N68" t="s">
        <v>66</v>
      </c>
      <c r="O68" t="e">
        <f aca="true" t="shared" si="13" ref="O68:O112">IF(EXACT(E68,"Nivel Dinámico"),IF(B68=0,NA(),B68),NA())</f>
        <v>#N/A</v>
      </c>
      <c r="P68">
        <f aca="true" t="shared" si="14" ref="P68:P112">IF(AND(EXACT(E68,"Nivel Estático"),NOT(EXACT(F68,"SONDA AUTOMÁTICA"))),IF(B68=0,NA(),B68),NA())</f>
        <v>995.662</v>
      </c>
      <c r="Q68">
        <f aca="true" t="shared" si="15" ref="Q68:Q112">IF(ISNA(P68),IF(ISNA(R68),IF(ISNA(S68),"",S68),R68),P68)</f>
        <v>995.662</v>
      </c>
      <c r="R68" s="10" t="e">
        <f aca="true" t="shared" si="16" ref="R68:R112">IF(EXACT(E68,"Extrapolado"),IF(B68=0,NA(),B68),NA())</f>
        <v>#N/A</v>
      </c>
      <c r="S68" s="2" t="e">
        <f aca="true" t="shared" si="17" ref="S68:S112">IF(EXACT(F68,"SONDA AUTOMÁTICA"),IF(B68=0,NA(),B68),NA())</f>
        <v>#N/A</v>
      </c>
    </row>
    <row r="69" spans="1:19" ht="12.75">
      <c r="A69" s="1">
        <v>38605.72222222222</v>
      </c>
      <c r="B69">
        <v>995.802</v>
      </c>
      <c r="C69">
        <v>1018.842</v>
      </c>
      <c r="D69" t="s">
        <v>55</v>
      </c>
      <c r="E69" t="s">
        <v>56</v>
      </c>
      <c r="F69" t="s">
        <v>61</v>
      </c>
      <c r="G69">
        <v>23.04</v>
      </c>
      <c r="H69">
        <v>0</v>
      </c>
      <c r="L69" t="s">
        <v>63</v>
      </c>
      <c r="M69" t="s">
        <v>58</v>
      </c>
      <c r="O69" t="e">
        <f t="shared" si="13"/>
        <v>#N/A</v>
      </c>
      <c r="P69">
        <f t="shared" si="14"/>
        <v>995.802</v>
      </c>
      <c r="Q69">
        <f t="shared" si="15"/>
        <v>995.802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38662.666666666664</v>
      </c>
      <c r="B70">
        <v>995.822</v>
      </c>
      <c r="C70">
        <v>1018.842</v>
      </c>
      <c r="D70" t="s">
        <v>55</v>
      </c>
      <c r="E70" t="s">
        <v>56</v>
      </c>
      <c r="F70" t="s">
        <v>61</v>
      </c>
      <c r="G70">
        <v>23.02</v>
      </c>
      <c r="H70">
        <v>0</v>
      </c>
      <c r="L70" t="s">
        <v>63</v>
      </c>
      <c r="M70" t="s">
        <v>58</v>
      </c>
      <c r="O70" t="e">
        <f t="shared" si="13"/>
        <v>#N/A</v>
      </c>
      <c r="P70">
        <f t="shared" si="14"/>
        <v>995.822</v>
      </c>
      <c r="Q70">
        <f t="shared" si="15"/>
        <v>995.822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38689.66388888889</v>
      </c>
      <c r="B71">
        <v>995.892</v>
      </c>
      <c r="C71">
        <v>1018.842</v>
      </c>
      <c r="D71" t="s">
        <v>55</v>
      </c>
      <c r="E71" t="s">
        <v>56</v>
      </c>
      <c r="F71" t="s">
        <v>61</v>
      </c>
      <c r="G71">
        <v>22.95</v>
      </c>
      <c r="H71">
        <v>0</v>
      </c>
      <c r="L71" t="s">
        <v>63</v>
      </c>
      <c r="M71" t="s">
        <v>58</v>
      </c>
      <c r="O71" t="e">
        <f t="shared" si="13"/>
        <v>#N/A</v>
      </c>
      <c r="P71">
        <f t="shared" si="14"/>
        <v>995.892</v>
      </c>
      <c r="Q71">
        <f t="shared" si="15"/>
        <v>995.892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38738.64513888889</v>
      </c>
      <c r="B72">
        <v>995.902</v>
      </c>
      <c r="C72">
        <v>1018.842</v>
      </c>
      <c r="D72" t="s">
        <v>55</v>
      </c>
      <c r="E72" t="s">
        <v>56</v>
      </c>
      <c r="F72" t="s">
        <v>61</v>
      </c>
      <c r="G72">
        <v>22.94</v>
      </c>
      <c r="H72">
        <v>0</v>
      </c>
      <c r="L72" t="s">
        <v>63</v>
      </c>
      <c r="M72" t="s">
        <v>58</v>
      </c>
      <c r="O72" t="e">
        <f t="shared" si="13"/>
        <v>#N/A</v>
      </c>
      <c r="P72">
        <f t="shared" si="14"/>
        <v>995.902</v>
      </c>
      <c r="Q72">
        <f t="shared" si="15"/>
        <v>995.902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38788.475</v>
      </c>
      <c r="B73">
        <v>995.892</v>
      </c>
      <c r="C73">
        <v>1018.842</v>
      </c>
      <c r="D73" t="s">
        <v>55</v>
      </c>
      <c r="E73" t="s">
        <v>56</v>
      </c>
      <c r="F73" t="s">
        <v>61</v>
      </c>
      <c r="G73">
        <v>22.95</v>
      </c>
      <c r="H73">
        <v>0</v>
      </c>
      <c r="L73" t="s">
        <v>63</v>
      </c>
      <c r="M73" t="s">
        <v>58</v>
      </c>
      <c r="O73" t="e">
        <f t="shared" si="13"/>
        <v>#N/A</v>
      </c>
      <c r="P73">
        <f t="shared" si="14"/>
        <v>995.892</v>
      </c>
      <c r="Q73">
        <f t="shared" si="15"/>
        <v>995.892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38879.489583333336</v>
      </c>
      <c r="B74">
        <v>995.387</v>
      </c>
      <c r="C74">
        <v>1018.842</v>
      </c>
      <c r="D74" t="s">
        <v>55</v>
      </c>
      <c r="E74" t="s">
        <v>56</v>
      </c>
      <c r="F74" t="s">
        <v>61</v>
      </c>
      <c r="G74">
        <v>23.455</v>
      </c>
      <c r="H74">
        <v>0</v>
      </c>
      <c r="L74" t="s">
        <v>63</v>
      </c>
      <c r="M74" t="s">
        <v>58</v>
      </c>
      <c r="O74" t="e">
        <f t="shared" si="13"/>
        <v>#N/A</v>
      </c>
      <c r="P74">
        <f t="shared" si="14"/>
        <v>995.387</v>
      </c>
      <c r="Q74">
        <f t="shared" si="15"/>
        <v>995.387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38935.47986111111</v>
      </c>
      <c r="B75">
        <v>995.532</v>
      </c>
      <c r="C75">
        <v>1018.842</v>
      </c>
      <c r="D75" t="s">
        <v>55</v>
      </c>
      <c r="E75" t="s">
        <v>56</v>
      </c>
      <c r="F75" t="s">
        <v>61</v>
      </c>
      <c r="G75">
        <v>23.31</v>
      </c>
      <c r="H75">
        <v>0</v>
      </c>
      <c r="L75" t="s">
        <v>63</v>
      </c>
      <c r="M75" t="s">
        <v>58</v>
      </c>
      <c r="O75" t="e">
        <f t="shared" si="13"/>
        <v>#N/A</v>
      </c>
      <c r="P75">
        <f t="shared" si="14"/>
        <v>995.532</v>
      </c>
      <c r="Q75">
        <f t="shared" si="15"/>
        <v>995.532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38969.39513888889</v>
      </c>
      <c r="B76">
        <v>995.042</v>
      </c>
      <c r="C76">
        <v>1018.842</v>
      </c>
      <c r="D76" t="s">
        <v>55</v>
      </c>
      <c r="E76" t="s">
        <v>56</v>
      </c>
      <c r="F76" t="s">
        <v>61</v>
      </c>
      <c r="G76">
        <v>23.8</v>
      </c>
      <c r="H76">
        <v>0</v>
      </c>
      <c r="L76" t="s">
        <v>63</v>
      </c>
      <c r="M76" t="s">
        <v>58</v>
      </c>
      <c r="O76" t="e">
        <f t="shared" si="13"/>
        <v>#N/A</v>
      </c>
      <c r="P76">
        <f t="shared" si="14"/>
        <v>995.042</v>
      </c>
      <c r="Q76">
        <f t="shared" si="15"/>
        <v>995.042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39002.62847222222</v>
      </c>
      <c r="B77">
        <v>995.362</v>
      </c>
      <c r="C77">
        <v>1018.842</v>
      </c>
      <c r="D77" t="s">
        <v>55</v>
      </c>
      <c r="E77" t="s">
        <v>56</v>
      </c>
      <c r="F77" t="s">
        <v>61</v>
      </c>
      <c r="G77">
        <v>23.48</v>
      </c>
      <c r="H77">
        <v>0</v>
      </c>
      <c r="L77" t="s">
        <v>63</v>
      </c>
      <c r="M77" t="s">
        <v>58</v>
      </c>
      <c r="O77" t="e">
        <f t="shared" si="13"/>
        <v>#N/A</v>
      </c>
      <c r="P77">
        <f t="shared" si="14"/>
        <v>995.362</v>
      </c>
      <c r="Q77">
        <f t="shared" si="15"/>
        <v>995.362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39032.45208333333</v>
      </c>
      <c r="B78">
        <v>995.352</v>
      </c>
      <c r="C78">
        <v>1018.842</v>
      </c>
      <c r="D78" t="s">
        <v>55</v>
      </c>
      <c r="E78" t="s">
        <v>56</v>
      </c>
      <c r="F78" t="s">
        <v>61</v>
      </c>
      <c r="G78">
        <v>23.49</v>
      </c>
      <c r="H78">
        <v>0</v>
      </c>
      <c r="L78" t="s">
        <v>63</v>
      </c>
      <c r="M78" t="s">
        <v>58</v>
      </c>
      <c r="O78" t="e">
        <f t="shared" si="13"/>
        <v>#N/A</v>
      </c>
      <c r="P78">
        <f t="shared" si="14"/>
        <v>995.352</v>
      </c>
      <c r="Q78">
        <f t="shared" si="15"/>
        <v>995.352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39103.645833333336</v>
      </c>
      <c r="B79">
        <v>995.337</v>
      </c>
      <c r="C79">
        <v>1018.842</v>
      </c>
      <c r="D79" t="s">
        <v>55</v>
      </c>
      <c r="E79" t="s">
        <v>56</v>
      </c>
      <c r="F79" t="s">
        <v>61</v>
      </c>
      <c r="G79">
        <v>23.505</v>
      </c>
      <c r="H79">
        <v>0</v>
      </c>
      <c r="L79" t="s">
        <v>63</v>
      </c>
      <c r="M79" t="s">
        <v>58</v>
      </c>
      <c r="O79" t="e">
        <f t="shared" si="13"/>
        <v>#N/A</v>
      </c>
      <c r="P79">
        <f t="shared" si="14"/>
        <v>995.337</v>
      </c>
      <c r="Q79">
        <f t="shared" si="15"/>
        <v>995.337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39130.63055555556</v>
      </c>
      <c r="B80">
        <v>995.327</v>
      </c>
      <c r="C80">
        <v>1018.842</v>
      </c>
      <c r="D80" t="s">
        <v>55</v>
      </c>
      <c r="E80" t="s">
        <v>56</v>
      </c>
      <c r="F80" t="s">
        <v>61</v>
      </c>
      <c r="G80">
        <v>23.515</v>
      </c>
      <c r="H80">
        <v>0</v>
      </c>
      <c r="L80" t="s">
        <v>63</v>
      </c>
      <c r="M80" t="s">
        <v>58</v>
      </c>
      <c r="O80" t="e">
        <f t="shared" si="13"/>
        <v>#N/A</v>
      </c>
      <c r="P80">
        <f t="shared" si="14"/>
        <v>995.327</v>
      </c>
      <c r="Q80">
        <f t="shared" si="15"/>
        <v>995.327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39158.623611111114</v>
      </c>
      <c r="B81">
        <v>995.312</v>
      </c>
      <c r="C81">
        <v>1018.842</v>
      </c>
      <c r="D81" t="s">
        <v>55</v>
      </c>
      <c r="E81" t="s">
        <v>56</v>
      </c>
      <c r="F81" t="s">
        <v>61</v>
      </c>
      <c r="G81">
        <v>23.53</v>
      </c>
      <c r="H81">
        <v>0</v>
      </c>
      <c r="L81" t="s">
        <v>63</v>
      </c>
      <c r="M81" t="s">
        <v>58</v>
      </c>
      <c r="O81" t="e">
        <f t="shared" si="13"/>
        <v>#N/A</v>
      </c>
      <c r="P81">
        <f t="shared" si="14"/>
        <v>995.312</v>
      </c>
      <c r="Q81">
        <f t="shared" si="15"/>
        <v>995.312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39214.63402777778</v>
      </c>
      <c r="B82">
        <v>995.732</v>
      </c>
      <c r="C82">
        <v>1018.842</v>
      </c>
      <c r="D82" t="s">
        <v>55</v>
      </c>
      <c r="E82" t="s">
        <v>56</v>
      </c>
      <c r="F82" t="s">
        <v>61</v>
      </c>
      <c r="G82">
        <v>23.11</v>
      </c>
      <c r="H82">
        <v>0</v>
      </c>
      <c r="L82" t="s">
        <v>63</v>
      </c>
      <c r="M82" t="s">
        <v>58</v>
      </c>
      <c r="O82" t="e">
        <f t="shared" si="13"/>
        <v>#N/A</v>
      </c>
      <c r="P82">
        <f t="shared" si="14"/>
        <v>995.732</v>
      </c>
      <c r="Q82">
        <f t="shared" si="15"/>
        <v>995.732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39340.649305555555</v>
      </c>
      <c r="B83">
        <v>996.402</v>
      </c>
      <c r="C83">
        <v>1018.842</v>
      </c>
      <c r="D83" t="s">
        <v>55</v>
      </c>
      <c r="E83" t="s">
        <v>56</v>
      </c>
      <c r="F83" t="s">
        <v>61</v>
      </c>
      <c r="G83">
        <v>22.44</v>
      </c>
      <c r="H83">
        <v>0</v>
      </c>
      <c r="L83" t="s">
        <v>63</v>
      </c>
      <c r="M83" t="s">
        <v>58</v>
      </c>
      <c r="O83" t="e">
        <f t="shared" si="13"/>
        <v>#N/A</v>
      </c>
      <c r="P83">
        <f t="shared" si="14"/>
        <v>996.402</v>
      </c>
      <c r="Q83">
        <f t="shared" si="15"/>
        <v>996.402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39367.41805555556</v>
      </c>
      <c r="B84">
        <v>996.377</v>
      </c>
      <c r="C84">
        <v>1018.842</v>
      </c>
      <c r="D84" t="s">
        <v>55</v>
      </c>
      <c r="E84" t="s">
        <v>56</v>
      </c>
      <c r="F84" t="s">
        <v>61</v>
      </c>
      <c r="G84">
        <v>22.465</v>
      </c>
      <c r="H84">
        <v>0</v>
      </c>
      <c r="L84" t="s">
        <v>63</v>
      </c>
      <c r="M84" t="s">
        <v>58</v>
      </c>
      <c r="O84" t="e">
        <f t="shared" si="13"/>
        <v>#N/A</v>
      </c>
      <c r="P84">
        <f t="shared" si="14"/>
        <v>996.377</v>
      </c>
      <c r="Q84">
        <f t="shared" si="15"/>
        <v>996.377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39401.43263888889</v>
      </c>
      <c r="B85">
        <v>996.357</v>
      </c>
      <c r="C85">
        <v>1018.842</v>
      </c>
      <c r="D85" t="s">
        <v>55</v>
      </c>
      <c r="E85" t="s">
        <v>56</v>
      </c>
      <c r="F85" t="s">
        <v>61</v>
      </c>
      <c r="G85">
        <v>22.485</v>
      </c>
      <c r="H85">
        <v>0</v>
      </c>
      <c r="L85" t="s">
        <v>63</v>
      </c>
      <c r="M85" t="s">
        <v>58</v>
      </c>
      <c r="O85" t="e">
        <f t="shared" si="13"/>
        <v>#N/A</v>
      </c>
      <c r="P85">
        <f t="shared" si="14"/>
        <v>996.357</v>
      </c>
      <c r="Q85">
        <f t="shared" si="15"/>
        <v>996.357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39459.427777777775</v>
      </c>
      <c r="B86">
        <v>993.637</v>
      </c>
      <c r="C86">
        <v>1018.842</v>
      </c>
      <c r="D86" t="s">
        <v>55</v>
      </c>
      <c r="E86" t="s">
        <v>56</v>
      </c>
      <c r="F86" t="s">
        <v>61</v>
      </c>
      <c r="G86">
        <v>25.205</v>
      </c>
      <c r="H86">
        <v>0</v>
      </c>
      <c r="L86" t="s">
        <v>63</v>
      </c>
      <c r="M86" t="s">
        <v>58</v>
      </c>
      <c r="O86" t="e">
        <f t="shared" si="13"/>
        <v>#N/A</v>
      </c>
      <c r="P86">
        <f t="shared" si="14"/>
        <v>993.637</v>
      </c>
      <c r="Q86">
        <f t="shared" si="15"/>
        <v>993.637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39494.44652777778</v>
      </c>
      <c r="B87">
        <v>996.247</v>
      </c>
      <c r="C87">
        <v>1018.842</v>
      </c>
      <c r="D87" t="s">
        <v>55</v>
      </c>
      <c r="E87" t="s">
        <v>56</v>
      </c>
      <c r="F87" t="s">
        <v>61</v>
      </c>
      <c r="G87">
        <v>22.595</v>
      </c>
      <c r="H87">
        <v>0</v>
      </c>
      <c r="L87" t="s">
        <v>63</v>
      </c>
      <c r="M87" t="s">
        <v>58</v>
      </c>
      <c r="O87" t="e">
        <f t="shared" si="13"/>
        <v>#N/A</v>
      </c>
      <c r="P87">
        <f t="shared" si="14"/>
        <v>996.247</v>
      </c>
      <c r="Q87">
        <f t="shared" si="15"/>
        <v>996.247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39522.44375</v>
      </c>
      <c r="B88">
        <v>995.917</v>
      </c>
      <c r="C88">
        <v>1018.842</v>
      </c>
      <c r="D88" t="s">
        <v>55</v>
      </c>
      <c r="E88" t="s">
        <v>56</v>
      </c>
      <c r="F88" t="s">
        <v>61</v>
      </c>
      <c r="G88">
        <v>22.925</v>
      </c>
      <c r="H88">
        <v>0</v>
      </c>
      <c r="L88" t="s">
        <v>63</v>
      </c>
      <c r="M88" t="s">
        <v>58</v>
      </c>
      <c r="O88" t="e">
        <f t="shared" si="13"/>
        <v>#N/A</v>
      </c>
      <c r="P88">
        <f t="shared" si="14"/>
        <v>995.917</v>
      </c>
      <c r="Q88">
        <f t="shared" si="15"/>
        <v>995.917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39578.43125</v>
      </c>
      <c r="B89">
        <v>995.962</v>
      </c>
      <c r="C89">
        <v>1018.842</v>
      </c>
      <c r="D89" t="s">
        <v>55</v>
      </c>
      <c r="E89" t="s">
        <v>56</v>
      </c>
      <c r="F89" t="s">
        <v>61</v>
      </c>
      <c r="G89">
        <v>22.88</v>
      </c>
      <c r="H89">
        <v>0</v>
      </c>
      <c r="L89" t="s">
        <v>63</v>
      </c>
      <c r="M89" t="s">
        <v>58</v>
      </c>
      <c r="O89" t="e">
        <f t="shared" si="13"/>
        <v>#N/A</v>
      </c>
      <c r="P89">
        <f t="shared" si="14"/>
        <v>995.962</v>
      </c>
      <c r="Q89">
        <f t="shared" si="15"/>
        <v>995.962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39620.43541666667</v>
      </c>
      <c r="B90">
        <v>995.962</v>
      </c>
      <c r="C90">
        <v>1018.842</v>
      </c>
      <c r="D90" t="s">
        <v>55</v>
      </c>
      <c r="E90" t="s">
        <v>56</v>
      </c>
      <c r="F90" t="s">
        <v>61</v>
      </c>
      <c r="G90">
        <v>22.88</v>
      </c>
      <c r="H90">
        <v>0</v>
      </c>
      <c r="L90" t="s">
        <v>63</v>
      </c>
      <c r="M90" t="s">
        <v>58</v>
      </c>
      <c r="O90" t="e">
        <f t="shared" si="13"/>
        <v>#N/A</v>
      </c>
      <c r="P90">
        <f t="shared" si="14"/>
        <v>995.962</v>
      </c>
      <c r="Q90">
        <f t="shared" si="15"/>
        <v>995.962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39711.43472222222</v>
      </c>
      <c r="B91">
        <v>996.132</v>
      </c>
      <c r="C91">
        <v>1018.842</v>
      </c>
      <c r="D91" t="s">
        <v>55</v>
      </c>
      <c r="E91" t="s">
        <v>56</v>
      </c>
      <c r="F91" t="s">
        <v>61</v>
      </c>
      <c r="G91">
        <v>22.71</v>
      </c>
      <c r="H91">
        <v>0</v>
      </c>
      <c r="L91" t="s">
        <v>63</v>
      </c>
      <c r="M91" t="s">
        <v>58</v>
      </c>
      <c r="O91" t="e">
        <f t="shared" si="13"/>
        <v>#N/A</v>
      </c>
      <c r="P91">
        <f t="shared" si="14"/>
        <v>996.132</v>
      </c>
      <c r="Q91">
        <f t="shared" si="15"/>
        <v>996.132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39732.46875</v>
      </c>
      <c r="B92">
        <v>996.142</v>
      </c>
      <c r="C92">
        <v>1018.842</v>
      </c>
      <c r="D92" t="s">
        <v>55</v>
      </c>
      <c r="E92" t="s">
        <v>56</v>
      </c>
      <c r="F92" t="s">
        <v>61</v>
      </c>
      <c r="G92">
        <v>22.7</v>
      </c>
      <c r="H92">
        <v>0</v>
      </c>
      <c r="L92" t="s">
        <v>63</v>
      </c>
      <c r="M92" t="s">
        <v>58</v>
      </c>
      <c r="O92" t="e">
        <f t="shared" si="13"/>
        <v>#N/A</v>
      </c>
      <c r="P92">
        <f t="shared" si="14"/>
        <v>996.142</v>
      </c>
      <c r="Q92">
        <f t="shared" si="15"/>
        <v>996.142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39774.44305555556</v>
      </c>
      <c r="B93">
        <v>996.432</v>
      </c>
      <c r="C93">
        <v>1018.842</v>
      </c>
      <c r="D93" t="s">
        <v>55</v>
      </c>
      <c r="E93" t="s">
        <v>56</v>
      </c>
      <c r="F93" t="s">
        <v>61</v>
      </c>
      <c r="G93">
        <v>22.41</v>
      </c>
      <c r="H93">
        <v>0</v>
      </c>
      <c r="L93" t="s">
        <v>63</v>
      </c>
      <c r="M93" t="s">
        <v>58</v>
      </c>
      <c r="O93" t="e">
        <f t="shared" si="13"/>
        <v>#N/A</v>
      </c>
      <c r="P93">
        <f t="shared" si="14"/>
        <v>996.432</v>
      </c>
      <c r="Q93">
        <f t="shared" si="15"/>
        <v>996.432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39803.45486111111</v>
      </c>
      <c r="B94">
        <v>997.012</v>
      </c>
      <c r="C94">
        <v>1018.842</v>
      </c>
      <c r="D94" t="s">
        <v>55</v>
      </c>
      <c r="E94" t="s">
        <v>56</v>
      </c>
      <c r="F94" t="s">
        <v>61</v>
      </c>
      <c r="G94">
        <v>21.83</v>
      </c>
      <c r="H94">
        <v>0</v>
      </c>
      <c r="L94" t="s">
        <v>63</v>
      </c>
      <c r="M94" t="s">
        <v>58</v>
      </c>
      <c r="O94" t="e">
        <f t="shared" si="13"/>
        <v>#N/A</v>
      </c>
      <c r="P94">
        <f t="shared" si="14"/>
        <v>997.012</v>
      </c>
      <c r="Q94">
        <f t="shared" si="15"/>
        <v>997.012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39838.45347222222</v>
      </c>
      <c r="B95">
        <v>997.242</v>
      </c>
      <c r="C95">
        <v>1018.842</v>
      </c>
      <c r="D95" t="s">
        <v>55</v>
      </c>
      <c r="E95" t="s">
        <v>56</v>
      </c>
      <c r="F95" t="s">
        <v>61</v>
      </c>
      <c r="G95">
        <v>21.6</v>
      </c>
      <c r="H95">
        <v>0</v>
      </c>
      <c r="L95" t="s">
        <v>63</v>
      </c>
      <c r="M95" t="s">
        <v>58</v>
      </c>
      <c r="O95" t="e">
        <f t="shared" si="13"/>
        <v>#N/A</v>
      </c>
      <c r="P95">
        <f t="shared" si="14"/>
        <v>997.242</v>
      </c>
      <c r="Q95">
        <f t="shared" si="15"/>
        <v>997.242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39864.45277777778</v>
      </c>
      <c r="B96">
        <v>997.362</v>
      </c>
      <c r="C96">
        <v>1018.842</v>
      </c>
      <c r="D96" t="s">
        <v>55</v>
      </c>
      <c r="E96" t="s">
        <v>56</v>
      </c>
      <c r="F96" t="s">
        <v>61</v>
      </c>
      <c r="G96">
        <v>21.48</v>
      </c>
      <c r="H96">
        <v>0</v>
      </c>
      <c r="L96" t="s">
        <v>63</v>
      </c>
      <c r="M96" t="s">
        <v>58</v>
      </c>
      <c r="O96" t="e">
        <f t="shared" si="13"/>
        <v>#N/A</v>
      </c>
      <c r="P96">
        <f t="shared" si="14"/>
        <v>997.362</v>
      </c>
      <c r="Q96">
        <f t="shared" si="15"/>
        <v>997.362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39886.444444444445</v>
      </c>
      <c r="B97">
        <v>997.512</v>
      </c>
      <c r="C97">
        <v>1018.842</v>
      </c>
      <c r="D97" t="s">
        <v>55</v>
      </c>
      <c r="E97" t="s">
        <v>56</v>
      </c>
      <c r="F97" t="s">
        <v>61</v>
      </c>
      <c r="G97">
        <v>21.33</v>
      </c>
      <c r="H97">
        <v>0</v>
      </c>
      <c r="L97" t="s">
        <v>63</v>
      </c>
      <c r="M97" t="s">
        <v>58</v>
      </c>
      <c r="O97" t="e">
        <f t="shared" si="13"/>
        <v>#N/A</v>
      </c>
      <c r="P97">
        <f t="shared" si="14"/>
        <v>997.512</v>
      </c>
      <c r="Q97">
        <f t="shared" si="15"/>
        <v>997.512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39913.61597222222</v>
      </c>
      <c r="B98">
        <v>997.362</v>
      </c>
      <c r="C98">
        <v>1018.842</v>
      </c>
      <c r="D98" t="s">
        <v>55</v>
      </c>
      <c r="E98" t="s">
        <v>56</v>
      </c>
      <c r="F98" t="s">
        <v>61</v>
      </c>
      <c r="G98">
        <v>21.48</v>
      </c>
      <c r="H98">
        <v>0</v>
      </c>
      <c r="L98" t="s">
        <v>63</v>
      </c>
      <c r="M98" t="s">
        <v>58</v>
      </c>
      <c r="O98" t="e">
        <f t="shared" si="13"/>
        <v>#N/A</v>
      </c>
      <c r="P98">
        <f t="shared" si="14"/>
        <v>997.362</v>
      </c>
      <c r="Q98">
        <f t="shared" si="15"/>
        <v>997.362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39977.45</v>
      </c>
      <c r="B99">
        <v>997.702</v>
      </c>
      <c r="C99">
        <v>1018.842</v>
      </c>
      <c r="D99" t="s">
        <v>55</v>
      </c>
      <c r="E99" t="s">
        <v>56</v>
      </c>
      <c r="F99" t="s">
        <v>61</v>
      </c>
      <c r="G99">
        <v>21.14</v>
      </c>
      <c r="H99">
        <v>0</v>
      </c>
      <c r="L99" t="s">
        <v>63</v>
      </c>
      <c r="M99" t="s">
        <v>58</v>
      </c>
      <c r="O99" t="e">
        <f t="shared" si="13"/>
        <v>#N/A</v>
      </c>
      <c r="P99">
        <f t="shared" si="14"/>
        <v>997.702</v>
      </c>
      <c r="Q99">
        <f t="shared" si="15"/>
        <v>997.702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40048.43958333333</v>
      </c>
      <c r="B100">
        <v>997.202</v>
      </c>
      <c r="C100">
        <v>1018.842</v>
      </c>
      <c r="D100" t="s">
        <v>55</v>
      </c>
      <c r="E100" t="s">
        <v>56</v>
      </c>
      <c r="F100" t="s">
        <v>61</v>
      </c>
      <c r="G100">
        <v>21.64</v>
      </c>
      <c r="H100">
        <v>0</v>
      </c>
      <c r="L100" t="s">
        <v>63</v>
      </c>
      <c r="M100" t="s">
        <v>58</v>
      </c>
      <c r="O100" t="e">
        <f t="shared" si="13"/>
        <v>#N/A</v>
      </c>
      <c r="P100">
        <f t="shared" si="14"/>
        <v>997.202</v>
      </c>
      <c r="Q100">
        <f t="shared" si="15"/>
        <v>997.202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40076.4625</v>
      </c>
      <c r="B101">
        <v>996.872</v>
      </c>
      <c r="C101">
        <v>1018.842</v>
      </c>
      <c r="D101" t="s">
        <v>55</v>
      </c>
      <c r="E101" t="s">
        <v>56</v>
      </c>
      <c r="F101" t="s">
        <v>61</v>
      </c>
      <c r="G101">
        <v>21.97</v>
      </c>
      <c r="H101">
        <v>0</v>
      </c>
      <c r="L101" t="s">
        <v>63</v>
      </c>
      <c r="M101" t="s">
        <v>58</v>
      </c>
      <c r="O101" t="e">
        <f t="shared" si="13"/>
        <v>#N/A</v>
      </c>
      <c r="P101">
        <f t="shared" si="14"/>
        <v>996.872</v>
      </c>
      <c r="Q101">
        <f t="shared" si="15"/>
        <v>996.872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40098.44861111111</v>
      </c>
      <c r="B102">
        <v>997.152</v>
      </c>
      <c r="C102">
        <v>1018.842</v>
      </c>
      <c r="D102" t="s">
        <v>55</v>
      </c>
      <c r="E102" t="s">
        <v>56</v>
      </c>
      <c r="F102" t="s">
        <v>61</v>
      </c>
      <c r="G102">
        <v>21.69</v>
      </c>
      <c r="H102">
        <v>0</v>
      </c>
      <c r="L102" t="s">
        <v>63</v>
      </c>
      <c r="M102" t="s">
        <v>58</v>
      </c>
      <c r="O102" t="e">
        <f t="shared" si="13"/>
        <v>#N/A</v>
      </c>
      <c r="P102">
        <f t="shared" si="14"/>
        <v>997.152</v>
      </c>
      <c r="Q102">
        <f t="shared" si="15"/>
        <v>997.152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40131.467361111114</v>
      </c>
      <c r="B103">
        <v>997.052</v>
      </c>
      <c r="C103">
        <v>1018.842</v>
      </c>
      <c r="D103" t="s">
        <v>55</v>
      </c>
      <c r="E103" t="s">
        <v>56</v>
      </c>
      <c r="F103" t="s">
        <v>61</v>
      </c>
      <c r="G103">
        <v>21.79</v>
      </c>
      <c r="H103">
        <v>0</v>
      </c>
      <c r="L103" t="s">
        <v>63</v>
      </c>
      <c r="M103" t="s">
        <v>58</v>
      </c>
      <c r="O103" t="e">
        <f t="shared" si="13"/>
        <v>#N/A</v>
      </c>
      <c r="P103">
        <f t="shared" si="14"/>
        <v>997.052</v>
      </c>
      <c r="Q103">
        <f t="shared" si="15"/>
        <v>997.052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40156.65277777778</v>
      </c>
      <c r="B104">
        <v>997.022</v>
      </c>
      <c r="C104">
        <v>1018.842</v>
      </c>
      <c r="D104" t="s">
        <v>55</v>
      </c>
      <c r="E104" t="s">
        <v>56</v>
      </c>
      <c r="F104" t="s">
        <v>61</v>
      </c>
      <c r="G104">
        <v>21.82</v>
      </c>
      <c r="H104">
        <v>0</v>
      </c>
      <c r="L104" t="s">
        <v>63</v>
      </c>
      <c r="M104" t="s">
        <v>58</v>
      </c>
      <c r="O104" t="e">
        <f t="shared" si="13"/>
        <v>#N/A</v>
      </c>
      <c r="P104">
        <f t="shared" si="14"/>
        <v>997.022</v>
      </c>
      <c r="Q104">
        <f t="shared" si="15"/>
        <v>997.022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40201.44930555556</v>
      </c>
      <c r="B105">
        <v>997.242</v>
      </c>
      <c r="C105">
        <v>1018.842</v>
      </c>
      <c r="D105" t="s">
        <v>55</v>
      </c>
      <c r="E105" t="s">
        <v>56</v>
      </c>
      <c r="F105" t="s">
        <v>61</v>
      </c>
      <c r="G105">
        <v>21.6</v>
      </c>
      <c r="H105">
        <v>0</v>
      </c>
      <c r="L105" t="s">
        <v>63</v>
      </c>
      <c r="M105" t="s">
        <v>58</v>
      </c>
      <c r="O105" t="e">
        <f t="shared" si="13"/>
        <v>#N/A</v>
      </c>
      <c r="P105">
        <f t="shared" si="14"/>
        <v>997.242</v>
      </c>
      <c r="Q105">
        <f t="shared" si="15"/>
        <v>997.242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40255.44930555556</v>
      </c>
      <c r="B106">
        <v>997.197</v>
      </c>
      <c r="C106">
        <v>1018.842</v>
      </c>
      <c r="D106" t="s">
        <v>55</v>
      </c>
      <c r="E106" t="s">
        <v>56</v>
      </c>
      <c r="F106" t="s">
        <v>61</v>
      </c>
      <c r="G106">
        <v>21.645</v>
      </c>
      <c r="H106">
        <v>0</v>
      </c>
      <c r="L106" t="s">
        <v>63</v>
      </c>
      <c r="M106" t="s">
        <v>58</v>
      </c>
      <c r="O106" t="e">
        <f t="shared" si="13"/>
        <v>#N/A</v>
      </c>
      <c r="P106">
        <f t="shared" si="14"/>
        <v>997.197</v>
      </c>
      <c r="Q106">
        <f t="shared" si="15"/>
        <v>997.197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40283.44097222222</v>
      </c>
      <c r="B107">
        <v>997.242</v>
      </c>
      <c r="C107">
        <v>1018.842</v>
      </c>
      <c r="D107" t="s">
        <v>55</v>
      </c>
      <c r="E107" t="s">
        <v>56</v>
      </c>
      <c r="F107" t="s">
        <v>61</v>
      </c>
      <c r="G107">
        <v>21.6</v>
      </c>
      <c r="H107">
        <v>0</v>
      </c>
      <c r="L107" t="s">
        <v>63</v>
      </c>
      <c r="M107" t="s">
        <v>58</v>
      </c>
      <c r="O107" t="e">
        <f t="shared" si="13"/>
        <v>#N/A</v>
      </c>
      <c r="P107">
        <f t="shared" si="14"/>
        <v>997.242</v>
      </c>
      <c r="Q107">
        <f t="shared" si="15"/>
        <v>997.242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40317.479166666664</v>
      </c>
      <c r="B108">
        <v>997.482</v>
      </c>
      <c r="C108">
        <v>1018.842</v>
      </c>
      <c r="D108" t="s">
        <v>55</v>
      </c>
      <c r="E108" t="s">
        <v>56</v>
      </c>
      <c r="F108" t="s">
        <v>61</v>
      </c>
      <c r="G108">
        <v>21.36</v>
      </c>
      <c r="H108">
        <v>0</v>
      </c>
      <c r="L108" t="s">
        <v>63</v>
      </c>
      <c r="M108" t="s">
        <v>58</v>
      </c>
      <c r="O108" t="e">
        <f t="shared" si="13"/>
        <v>#N/A</v>
      </c>
      <c r="P108">
        <f t="shared" si="14"/>
        <v>997.482</v>
      </c>
      <c r="Q108">
        <f t="shared" si="15"/>
        <v>997.482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40351.70694444444</v>
      </c>
      <c r="B109">
        <v>997.642</v>
      </c>
      <c r="C109">
        <v>1018.842</v>
      </c>
      <c r="D109" t="s">
        <v>55</v>
      </c>
      <c r="E109" t="s">
        <v>56</v>
      </c>
      <c r="F109" t="s">
        <v>61</v>
      </c>
      <c r="G109">
        <v>21.2</v>
      </c>
      <c r="H109">
        <v>0</v>
      </c>
      <c r="L109" t="s">
        <v>63</v>
      </c>
      <c r="M109" t="s">
        <v>58</v>
      </c>
      <c r="O109" t="e">
        <f t="shared" si="13"/>
        <v>#N/A</v>
      </c>
      <c r="P109">
        <f t="shared" si="14"/>
        <v>997.642</v>
      </c>
      <c r="Q109">
        <f t="shared" si="15"/>
        <v>997.642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40382.444444444445</v>
      </c>
      <c r="B110">
        <v>997.642</v>
      </c>
      <c r="C110">
        <v>1018.842</v>
      </c>
      <c r="D110" t="s">
        <v>55</v>
      </c>
      <c r="E110" t="s">
        <v>56</v>
      </c>
      <c r="F110" t="s">
        <v>61</v>
      </c>
      <c r="G110">
        <v>21.2</v>
      </c>
      <c r="H110">
        <v>0</v>
      </c>
      <c r="L110" t="s">
        <v>63</v>
      </c>
      <c r="M110" t="s">
        <v>58</v>
      </c>
      <c r="O110" t="e">
        <f t="shared" si="13"/>
        <v>#N/A</v>
      </c>
      <c r="P110">
        <f t="shared" si="14"/>
        <v>997.642</v>
      </c>
      <c r="Q110">
        <f t="shared" si="15"/>
        <v>997.642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40408.461805555555</v>
      </c>
      <c r="B111">
        <v>997.322</v>
      </c>
      <c r="C111">
        <v>1018.842</v>
      </c>
      <c r="D111" t="s">
        <v>55</v>
      </c>
      <c r="E111" t="s">
        <v>56</v>
      </c>
      <c r="F111" t="s">
        <v>61</v>
      </c>
      <c r="G111">
        <v>21.52</v>
      </c>
      <c r="H111">
        <v>0</v>
      </c>
      <c r="L111" t="s">
        <v>63</v>
      </c>
      <c r="M111" t="s">
        <v>58</v>
      </c>
      <c r="O111" t="e">
        <f t="shared" si="13"/>
        <v>#N/A</v>
      </c>
      <c r="P111">
        <f t="shared" si="14"/>
        <v>997.322</v>
      </c>
      <c r="Q111">
        <f t="shared" si="15"/>
        <v>997.322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40437.44652777778</v>
      </c>
      <c r="B112">
        <v>997.402</v>
      </c>
      <c r="C112">
        <v>1018.842</v>
      </c>
      <c r="D112" t="s">
        <v>55</v>
      </c>
      <c r="E112" t="s">
        <v>56</v>
      </c>
      <c r="F112" t="s">
        <v>61</v>
      </c>
      <c r="G112">
        <v>21.44</v>
      </c>
      <c r="H112">
        <v>0</v>
      </c>
      <c r="L112" t="s">
        <v>63</v>
      </c>
      <c r="M112" t="s">
        <v>58</v>
      </c>
      <c r="O112" t="e">
        <f t="shared" si="13"/>
        <v>#N/A</v>
      </c>
      <c r="P112">
        <f t="shared" si="14"/>
        <v>997.402</v>
      </c>
      <c r="Q112">
        <f t="shared" si="15"/>
        <v>997.402</v>
      </c>
      <c r="R112" s="10" t="e">
        <f t="shared" si="16"/>
        <v>#N/A</v>
      </c>
      <c r="S112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998.662</v>
      </c>
    </row>
    <row r="15000" ht="12.75">
      <c r="AJ15000">
        <f>MAX($Q$3:$Q$112)</f>
        <v>998.662</v>
      </c>
    </row>
    <row r="15001" ht="12.75">
      <c r="AJ15001">
        <f>MIN($Q$3:$Q$112)</f>
        <v>993.637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TCarceller</cp:lastModifiedBy>
  <dcterms:created xsi:type="dcterms:W3CDTF">2002-03-26T13:55:49Z</dcterms:created>
  <dcterms:modified xsi:type="dcterms:W3CDTF">2012-11-08T15:01:58Z</dcterms:modified>
  <cp:category/>
  <cp:version/>
  <cp:contentType/>
  <cp:contentStatus/>
</cp:coreProperties>
</file>