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4-4-0090 (Liasico)" sheetId="1" r:id="rId1"/>
    <sheet name="Gráf.Estadísticas (Liasico)" sheetId="2" r:id="rId2"/>
    <sheet name="Gráf.IndiceEstado (Liasico)" sheetId="3" r:id="rId3"/>
    <sheet name="PA 2514-4-0090" sheetId="4" r:id="rId4"/>
  </sheets>
  <definedNames/>
  <calcPr fullCalcOnLoad="1"/>
</workbook>
</file>

<file path=xl/sharedStrings.xml><?xml version="1.0" encoding="utf-8"?>
<sst xmlns="http://schemas.openxmlformats.org/spreadsheetml/2006/main" count="1072" uniqueCount="78">
  <si>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</si>
  <si>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</si>
  <si>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</si>
  <si>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</si>
  <si>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</si>
  <si>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</si>
  <si>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</si>
  <si>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</si>
  <si>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</si>
  <si>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</si>
  <si>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</si>
  <si>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</si>
  <si>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</si>
  <si>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</si>
  <si>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</si>
  <si>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</si>
  <si>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</si>
  <si>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</si>
  <si>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</si>
  <si>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</si>
  <si>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</si>
  <si>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</si>
  <si>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</si>
  <si>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</si>
  <si>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</si>
  <si>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</si>
  <si>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</si>
  <si>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</si>
  <si>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</si>
  <si>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</si>
  <si>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</si>
  <si>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</si>
  <si>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</si>
  <si>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</si>
  <si>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</si>
  <si>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</si>
  <si>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</si>
  <si>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</si>
  <si>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</si>
  <si>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</si>
  <si>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VALJUNQUERA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</si>
  <si>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</si>
  <si>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</si>
  <si>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</si>
  <si>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</si>
  <si>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</si>
  <si>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</si>
  <si>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</si>
  <si>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</si>
  <si>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</si>
  <si>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</si>
  <si>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</si>
  <si>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</si>
  <si>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</si>
  <si>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</si>
  <si>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Liasico</t>
  </si>
  <si>
    <t>Nivel Estático</t>
  </si>
  <si>
    <t>SONDA MANUAL</t>
  </si>
  <si>
    <t>BROCAL</t>
  </si>
  <si>
    <t>CHE (OPH)</t>
  </si>
  <si>
    <t>día</t>
  </si>
  <si>
    <t>A.T. obra Eptisa</t>
  </si>
  <si>
    <t>día y hora</t>
  </si>
  <si>
    <t xml:space="preserve">Dudas en la medida. Se engancha la sonda y se hacen nudos. </t>
  </si>
  <si>
    <t>Seguro</t>
  </si>
  <si>
    <t>CHE (S CONTROL Y VIGILANCIA DPH)</t>
  </si>
  <si>
    <t>José María Serrano</t>
  </si>
  <si>
    <t>José María Serrano y Mercedes García</t>
  </si>
  <si>
    <t>JOSE MARIA SERRANO</t>
  </si>
  <si>
    <t>Mercerdes García Jiménez</t>
  </si>
  <si>
    <t>verificada hora había un error de  formato en estadillo</t>
  </si>
  <si>
    <t>Mercedes García.                   Los días anteriores a la medición ha llovido con intensidad</t>
  </si>
  <si>
    <t>Jose María Serrano</t>
  </si>
  <si>
    <t>MECEDES GARCIA</t>
  </si>
  <si>
    <t>APARTIR DE ENERO DE 2014 ESTE PIEZOMETRO PASA A LLEVARLO FÉLIX MARQUÉS</t>
  </si>
  <si>
    <t>EL CAMINO DE ACCESO AL PIEZOM.. ESTA INTRANSITABLE-INUNDADO POR LAS AGUAS DEL BARRANCO QUE HAY QUE CRUZAR PARA LLEGAR A ÉL</t>
  </si>
  <si>
    <t xml:space="preserve">ESTE PIEZOMETRO ESTA JUNTO AL CAUCE DE UN BARRANCO QUE REGISTRÓ AVENIDAS EN LAS SEMANAS ANTERIORES A LA TOMA DE NIVEL </t>
  </si>
  <si>
    <t>JOSÉ ANTONIO GONZÁLEZ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</si>
</sst>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2514-4-0090 (VALJUNQUERA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2514-4-0090'!$A$3:$A$161</c:f>
              <c:strCache>
                <c:ptCount val="159"/>
                <c:pt idx="0">
                  <c:v>39054</c:v>
                </c:pt>
                <c:pt idx="1">
                  <c:v>39160.489583333336</c:v>
                </c:pt>
                <c:pt idx="2">
                  <c:v>39217.65625</c:v>
                </c:pt>
                <c:pt idx="3">
                  <c:v>39245.65277777778</c:v>
                </c:pt>
                <c:pt idx="4">
                  <c:v>39275.430555555555</c:v>
                </c:pt>
                <c:pt idx="5">
                  <c:v>39296.51388888889</c:v>
                </c:pt>
                <c:pt idx="6">
                  <c:v>39338.46527777778</c:v>
                </c:pt>
                <c:pt idx="7">
                  <c:v>39371.75</c:v>
                </c:pt>
                <c:pt idx="8">
                  <c:v>39412.555555555555</c:v>
                </c:pt>
                <c:pt idx="9">
                  <c:v>39433.625</c:v>
                </c:pt>
                <c:pt idx="10">
                  <c:v>39464.57430555556</c:v>
                </c:pt>
                <c:pt idx="11">
                  <c:v>39495.71527777778</c:v>
                </c:pt>
                <c:pt idx="12">
                  <c:v>39525.65972222222</c:v>
                </c:pt>
                <c:pt idx="13">
                  <c:v>39554.520833333336</c:v>
                </c:pt>
                <c:pt idx="14">
                  <c:v>39587.541666666664</c:v>
                </c:pt>
                <c:pt idx="15">
                  <c:v>39615.62152777778</c:v>
                </c:pt>
                <c:pt idx="16">
                  <c:v>39653.4375</c:v>
                </c:pt>
                <c:pt idx="17">
                  <c:v>39688.43402777778</c:v>
                </c:pt>
                <c:pt idx="18">
                  <c:v>39713.45138888889</c:v>
                </c:pt>
                <c:pt idx="19">
                  <c:v>39751.510416666664</c:v>
                </c:pt>
                <c:pt idx="20">
                  <c:v>39774.708333333336</c:v>
                </c:pt>
                <c:pt idx="21">
                  <c:v>39812.645833333336</c:v>
                </c:pt>
                <c:pt idx="22">
                  <c:v>39835.416666666664</c:v>
                </c:pt>
                <c:pt idx="23">
                  <c:v>39869.604166666664</c:v>
                </c:pt>
                <c:pt idx="24">
                  <c:v>39902.552083333336</c:v>
                </c:pt>
                <c:pt idx="25">
                  <c:v>39926.51388888889</c:v>
                </c:pt>
                <c:pt idx="26">
                  <c:v>39954.5</c:v>
                </c:pt>
                <c:pt idx="27">
                  <c:v>39988.493055555555</c:v>
                </c:pt>
                <c:pt idx="28">
                  <c:v>40007.79861111111</c:v>
                </c:pt>
                <c:pt idx="29">
                  <c:v>40049.53125</c:v>
                </c:pt>
                <c:pt idx="30">
                  <c:v>40064.479166666664</c:v>
                </c:pt>
                <c:pt idx="31">
                  <c:v>40094.52777777778</c:v>
                </c:pt>
                <c:pt idx="32">
                  <c:v>40128.4375</c:v>
                </c:pt>
                <c:pt idx="33">
                  <c:v>40169.458333333336</c:v>
                </c:pt>
                <c:pt idx="34">
                  <c:v>40203.520833333336</c:v>
                </c:pt>
                <c:pt idx="35">
                  <c:v>40232.5</c:v>
                </c:pt>
                <c:pt idx="36">
                  <c:v>40247.5</c:v>
                </c:pt>
                <c:pt idx="37">
                  <c:v>40289.51388888889</c:v>
                </c:pt>
                <c:pt idx="38">
                  <c:v>40317.78125</c:v>
                </c:pt>
                <c:pt idx="39">
                  <c:v>40345.416666666664</c:v>
                </c:pt>
                <c:pt idx="40">
                  <c:v>40365.5</c:v>
                </c:pt>
                <c:pt idx="41">
                  <c:v>40394.48611111111</c:v>
                </c:pt>
                <c:pt idx="42">
                  <c:v>40431.626388888886</c:v>
                </c:pt>
                <c:pt idx="43">
                  <c:v>40459.739583333336</c:v>
                </c:pt>
                <c:pt idx="44">
                  <c:v>40486.479166666664</c:v>
                </c:pt>
                <c:pt idx="45">
                  <c:v>40709.46875</c:v>
                </c:pt>
                <c:pt idx="46">
                  <c:v>40744.4375</c:v>
                </c:pt>
                <c:pt idx="47">
                  <c:v>40765.416666666664</c:v>
                </c:pt>
                <c:pt idx="48">
                  <c:v>40842.416666666664</c:v>
                </c:pt>
                <c:pt idx="49">
                  <c:v>40863.4375</c:v>
                </c:pt>
                <c:pt idx="50">
                  <c:v>40882.458333333336</c:v>
                </c:pt>
                <c:pt idx="51">
                  <c:v>40927.458333333336</c:v>
                </c:pt>
                <c:pt idx="52">
                  <c:v>40954.604166666664</c:v>
                </c:pt>
                <c:pt idx="53">
                  <c:v>40981.458333333336</c:v>
                </c:pt>
                <c:pt idx="54">
                  <c:v>41018.427083333336</c:v>
                </c:pt>
                <c:pt idx="55">
                  <c:v>41044.4375</c:v>
                </c:pt>
                <c:pt idx="56">
                  <c:v>41078.416666666664</c:v>
                </c:pt>
                <c:pt idx="57">
                  <c:v>41108.447916666664</c:v>
                </c:pt>
                <c:pt idx="58">
                  <c:v>41137.4375</c:v>
                </c:pt>
                <c:pt idx="59">
                  <c:v>41172.44097222222</c:v>
                </c:pt>
                <c:pt idx="60">
                  <c:v>41207.4375</c:v>
                </c:pt>
                <c:pt idx="61">
                  <c:v>41233.40625</c:v>
                </c:pt>
                <c:pt idx="62">
                  <c:v>41260.40625</c:v>
                </c:pt>
                <c:pt idx="63">
                  <c:v>41299.427083333336</c:v>
                </c:pt>
                <c:pt idx="64">
                  <c:v>41327.427083333336</c:v>
                </c:pt>
                <c:pt idx="65">
                  <c:v>41352.416666666664</c:v>
                </c:pt>
                <c:pt idx="66">
                  <c:v>41386.427083333336</c:v>
                </c:pt>
                <c:pt idx="67">
                  <c:v>41415.430555555555</c:v>
                </c:pt>
                <c:pt idx="68">
                  <c:v>41449.416666666664</c:v>
                </c:pt>
                <c:pt idx="69">
                  <c:v>41473.416666666664</c:v>
                </c:pt>
                <c:pt idx="70">
                  <c:v>41506.5625</c:v>
                </c:pt>
                <c:pt idx="71">
                  <c:v>41542.5625</c:v>
                </c:pt>
                <c:pt idx="72">
                  <c:v>41575.427083333336</c:v>
                </c:pt>
                <c:pt idx="73">
                  <c:v>41599.427083333336</c:v>
                </c:pt>
                <c:pt idx="74">
                  <c:v>41631.4375</c:v>
                </c:pt>
                <c:pt idx="75">
                  <c:v>41655.479166666664</c:v>
                </c:pt>
                <c:pt idx="76">
                  <c:v>41694.506944444445</c:v>
                </c:pt>
                <c:pt idx="77">
                  <c:v>41718.54861111111</c:v>
                </c:pt>
                <c:pt idx="78">
                  <c:v>41745.631944444445</c:v>
                </c:pt>
                <c:pt idx="79">
                  <c:v>41774.47361111111</c:v>
                </c:pt>
                <c:pt idx="80">
                  <c:v>41814.61875</c:v>
                </c:pt>
                <c:pt idx="81">
                  <c:v>41840.51666666667</c:v>
                </c:pt>
                <c:pt idx="82">
                  <c:v>41881.44583333333</c:v>
                </c:pt>
                <c:pt idx="83">
                  <c:v>41897.52777777778</c:v>
                </c:pt>
                <c:pt idx="84">
                  <c:v>41921.583333333336</c:v>
                </c:pt>
                <c:pt idx="85">
                  <c:v>41955.694444444445</c:v>
                </c:pt>
                <c:pt idx="86">
                  <c:v>41984.444444444445</c:v>
                </c:pt>
                <c:pt idx="87">
                  <c:v>42018.52777777778</c:v>
                </c:pt>
                <c:pt idx="88">
                  <c:v>42051.489583333336</c:v>
                </c:pt>
                <c:pt idx="89">
                  <c:v>42074.552083333336</c:v>
                </c:pt>
                <c:pt idx="90">
                  <c:v>42103.555555555555</c:v>
                </c:pt>
                <c:pt idx="91">
                  <c:v>42137.444444444445</c:v>
                </c:pt>
                <c:pt idx="92">
                  <c:v>42165.52777777778</c:v>
                </c:pt>
                <c:pt idx="93">
                  <c:v>42193.5</c:v>
                </c:pt>
                <c:pt idx="94">
                  <c:v>42228.52777777778</c:v>
                </c:pt>
                <c:pt idx="95">
                  <c:v>42272.493055555555</c:v>
                </c:pt>
                <c:pt idx="96">
                  <c:v>42291.53472222222</c:v>
                </c:pt>
                <c:pt idx="97">
                  <c:v>42318.53472222222</c:v>
                </c:pt>
                <c:pt idx="98">
                  <c:v>42354.510416666664</c:v>
                </c:pt>
                <c:pt idx="99">
                  <c:v>42382.54861111111</c:v>
                </c:pt>
                <c:pt idx="100">
                  <c:v>42410.489583333336</c:v>
                </c:pt>
                <c:pt idx="101">
                  <c:v>42431.46527777778</c:v>
                </c:pt>
                <c:pt idx="102">
                  <c:v>42472.493055555555</c:v>
                </c:pt>
                <c:pt idx="103">
                  <c:v>42502.489583333336</c:v>
                </c:pt>
                <c:pt idx="104">
                  <c:v>42536.510416666664</c:v>
                </c:pt>
                <c:pt idx="105">
                  <c:v>42563.489583333336</c:v>
                </c:pt>
                <c:pt idx="106">
                  <c:v>42591.493055555555</c:v>
                </c:pt>
                <c:pt idx="107">
                  <c:v>42627.5</c:v>
                </c:pt>
                <c:pt idx="108">
                  <c:v>42656.493055555555</c:v>
                </c:pt>
                <c:pt idx="109">
                  <c:v>42688.555555555555</c:v>
                </c:pt>
                <c:pt idx="110">
                  <c:v>42718.541666666664</c:v>
                </c:pt>
                <c:pt idx="111">
                  <c:v>42746.520833333336</c:v>
                </c:pt>
                <c:pt idx="112">
                  <c:v>42774.510416666664</c:v>
                </c:pt>
                <c:pt idx="113">
                  <c:v>42802.51388888889</c:v>
                </c:pt>
                <c:pt idx="114">
                  <c:v>42836.51388888889</c:v>
                </c:pt>
                <c:pt idx="115">
                  <c:v>42865.520833333336</c:v>
                </c:pt>
                <c:pt idx="116">
                  <c:v>42893.47222222222</c:v>
                </c:pt>
                <c:pt idx="117">
                  <c:v>42936.510416666664</c:v>
                </c:pt>
                <c:pt idx="118">
                  <c:v>42961.50347222222</c:v>
                </c:pt>
                <c:pt idx="119">
                  <c:v>42990.506944444445</c:v>
                </c:pt>
                <c:pt idx="120">
                  <c:v>43018.524305555555</c:v>
                </c:pt>
                <c:pt idx="121">
                  <c:v>43053.493055555555</c:v>
                </c:pt>
                <c:pt idx="122">
                  <c:v>43081.479166666664</c:v>
                </c:pt>
                <c:pt idx="123">
                  <c:v>43110.625</c:v>
                </c:pt>
                <c:pt idx="124">
                  <c:v>43145.493055555555</c:v>
                </c:pt>
                <c:pt idx="125">
                  <c:v>43174.493055555555</c:v>
                </c:pt>
                <c:pt idx="126">
                  <c:v>43199.5625</c:v>
                </c:pt>
                <c:pt idx="127">
                  <c:v>43237.5</c:v>
                </c:pt>
                <c:pt idx="128">
                  <c:v>43264.447916666664</c:v>
                </c:pt>
                <c:pt idx="129">
                  <c:v>43287.46875</c:v>
                </c:pt>
                <c:pt idx="130">
                  <c:v>43321.57986111111</c:v>
                </c:pt>
                <c:pt idx="131">
                  <c:v>43357.59027777778</c:v>
                </c:pt>
                <c:pt idx="132">
                  <c:v>43381.51388888889</c:v>
                </c:pt>
                <c:pt idx="133">
                  <c:v>43418.60833333333</c:v>
                </c:pt>
                <c:pt idx="134">
                  <c:v>43445.54513888889</c:v>
                </c:pt>
                <c:pt idx="135">
                  <c:v>43473.61111111111</c:v>
                </c:pt>
                <c:pt idx="136">
                  <c:v>43516.635416666664</c:v>
                </c:pt>
                <c:pt idx="137">
                  <c:v>43537.54513888889</c:v>
                </c:pt>
                <c:pt idx="138">
                  <c:v>43564.54513888889</c:v>
                </c:pt>
                <c:pt idx="139">
                  <c:v>43600.46875</c:v>
                </c:pt>
                <c:pt idx="140">
                  <c:v>43628.49652777778</c:v>
                </c:pt>
                <c:pt idx="141">
                  <c:v>43657.57638888889</c:v>
                </c:pt>
                <c:pt idx="142">
                  <c:v>43691.52777777778</c:v>
                </c:pt>
                <c:pt idx="143">
                  <c:v>43718.583333333336</c:v>
                </c:pt>
                <c:pt idx="144">
                  <c:v>43755.552083333336</c:v>
                </c:pt>
                <c:pt idx="145">
                  <c:v>43790.625</c:v>
                </c:pt>
                <c:pt idx="146">
                  <c:v>43817.604166666664</c:v>
                </c:pt>
                <c:pt idx="147">
                  <c:v>43844.572916666664</c:v>
                </c:pt>
                <c:pt idx="148">
                  <c:v>43872.53125</c:v>
                </c:pt>
                <c:pt idx="149">
                  <c:v>43970.572916666664</c:v>
                </c:pt>
                <c:pt idx="150">
                  <c:v>44000.57986111111</c:v>
                </c:pt>
                <c:pt idx="151">
                  <c:v>44021.63888888889</c:v>
                </c:pt>
                <c:pt idx="152">
                  <c:v>44054.65972222222</c:v>
                </c:pt>
                <c:pt idx="153">
                  <c:v>44098.76736111111</c:v>
                </c:pt>
                <c:pt idx="154">
                  <c:v>44119.666666666664</c:v>
                </c:pt>
                <c:pt idx="155">
                  <c:v>44146.67013888889</c:v>
                </c:pt>
                <c:pt idx="156">
                  <c:v>44179.708333333336</c:v>
                </c:pt>
                <c:pt idx="157">
                  <c:v>44210.739583333336</c:v>
                </c:pt>
                <c:pt idx="158">
                  <c:v>44270.649305555555</c:v>
                </c:pt>
              </c:strCache>
            </c:strRef>
          </c:xVal>
          <c:yVal>
            <c:numRef>
              <c:f>'PA 2514-4-0090'!$P$3:$P$161</c:f>
              <c:numCache>
                <c:ptCount val="159"/>
                <c:pt idx="0">
                  <c:v>468.113</c:v>
                </c:pt>
                <c:pt idx="1">
                  <c:v>470.153</c:v>
                </c:pt>
                <c:pt idx="2">
                  <c:v>477.733</c:v>
                </c:pt>
                <c:pt idx="3">
                  <c:v>487.173</c:v>
                </c:pt>
                <c:pt idx="4">
                  <c:v>483.863</c:v>
                </c:pt>
                <c:pt idx="5">
                  <c:v>482.283</c:v>
                </c:pt>
                <c:pt idx="6">
                  <c:v>480.583</c:v>
                </c:pt>
                <c:pt idx="7">
                  <c:v>480.063</c:v>
                </c:pt>
                <c:pt idx="8">
                  <c:v>471.123</c:v>
                </c:pt>
                <c:pt idx="9">
                  <c:v>470.373</c:v>
                </c:pt>
                <c:pt idx="10">
                  <c:v>469.773</c:v>
                </c:pt>
                <c:pt idx="11">
                  <c:v>469.053</c:v>
                </c:pt>
                <c:pt idx="12">
                  <c:v>468.603</c:v>
                </c:pt>
                <c:pt idx="13">
                  <c:v>468.423</c:v>
                </c:pt>
                <c:pt idx="14">
                  <c:v>472.163</c:v>
                </c:pt>
                <c:pt idx="15">
                  <c:v>482.183</c:v>
                </c:pt>
                <c:pt idx="16">
                  <c:v>484.883</c:v>
                </c:pt>
                <c:pt idx="17">
                  <c:v>481.123</c:v>
                </c:pt>
                <c:pt idx="18">
                  <c:v>478.853</c:v>
                </c:pt>
                <c:pt idx="19">
                  <c:v>476.243</c:v>
                </c:pt>
                <c:pt idx="20">
                  <c:v>476.223</c:v>
                </c:pt>
                <c:pt idx="21">
                  <c:v>475.883</c:v>
                </c:pt>
                <c:pt idx="22">
                  <c:v>475.733</c:v>
                </c:pt>
                <c:pt idx="23">
                  <c:v>480.903</c:v>
                </c:pt>
                <c:pt idx="24">
                  <c:v>481.173</c:v>
                </c:pt>
                <c:pt idx="25">
                  <c:v>479.963</c:v>
                </c:pt>
                <c:pt idx="26">
                  <c:v>479.093</c:v>
                </c:pt>
                <c:pt idx="27">
                  <c:v>476.993</c:v>
                </c:pt>
                <c:pt idx="28">
                  <c:v>476.033</c:v>
                </c:pt>
                <c:pt idx="29">
                  <c:v>473.113</c:v>
                </c:pt>
                <c:pt idx="30">
                  <c:v>472.283</c:v>
                </c:pt>
                <c:pt idx="31">
                  <c:v>471.213</c:v>
                </c:pt>
                <c:pt idx="32">
                  <c:v>470.123</c:v>
                </c:pt>
                <c:pt idx="33">
                  <c:v>469.693</c:v>
                </c:pt>
                <c:pt idx="34">
                  <c:v>471.363</c:v>
                </c:pt>
                <c:pt idx="35">
                  <c:v>471.993</c:v>
                </c:pt>
                <c:pt idx="36">
                  <c:v>471.683</c:v>
                </c:pt>
                <c:pt idx="37">
                  <c:v>474.153</c:v>
                </c:pt>
                <c:pt idx="38">
                  <c:v>476.933</c:v>
                </c:pt>
                <c:pt idx="39">
                  <c:v>477.383</c:v>
                </c:pt>
                <c:pt idx="40">
                  <c:v>476.193</c:v>
                </c:pt>
                <c:pt idx="41">
                  <c:v>474.173</c:v>
                </c:pt>
                <c:pt idx="42">
                  <c:v>471.973</c:v>
                </c:pt>
                <c:pt idx="43">
                  <c:v>470.673</c:v>
                </c:pt>
                <c:pt idx="44">
                  <c:v>469.723</c:v>
                </c:pt>
                <c:pt idx="45">
                  <c:v>471.023</c:v>
                </c:pt>
                <c:pt idx="46">
                  <c:v>469.593</c:v>
                </c:pt>
                <c:pt idx="47">
                  <c:v>468.693</c:v>
                </c:pt>
                <c:pt idx="48">
                  <c:v>466.843</c:v>
                </c:pt>
                <c:pt idx="49">
                  <c:v>466.843</c:v>
                </c:pt>
                <c:pt idx="50">
                  <c:v>466.893</c:v>
                </c:pt>
                <c:pt idx="51">
                  <c:v>467.113</c:v>
                </c:pt>
                <c:pt idx="52">
                  <c:v>466.643</c:v>
                </c:pt>
                <c:pt idx="53">
                  <c:v>466.343</c:v>
                </c:pt>
                <c:pt idx="54">
                  <c:v>465.913</c:v>
                </c:pt>
                <c:pt idx="55">
                  <c:v>465.653</c:v>
                </c:pt>
                <c:pt idx="56">
                  <c:v>465.313</c:v>
                </c:pt>
                <c:pt idx="57">
                  <c:v>464.693</c:v>
                </c:pt>
                <c:pt idx="58">
                  <c:v>464.073</c:v>
                </c:pt>
                <c:pt idx="59">
                  <c:v>463.493</c:v>
                </c:pt>
                <c:pt idx="60">
                  <c:v>463.453</c:v>
                </c:pt>
                <c:pt idx="61">
                  <c:v>463.883</c:v>
                </c:pt>
                <c:pt idx="62">
                  <c:v>464.283</c:v>
                </c:pt>
                <c:pt idx="63">
                  <c:v>464.453</c:v>
                </c:pt>
                <c:pt idx="64">
                  <c:v>464.763</c:v>
                </c:pt>
                <c:pt idx="65">
                  <c:v>467.743</c:v>
                </c:pt>
                <c:pt idx="66">
                  <c:v>477.473</c:v>
                </c:pt>
                <c:pt idx="67">
                  <c:v>485.943</c:v>
                </c:pt>
                <c:pt idx="68">
                  <c:v>490.643</c:v>
                </c:pt>
                <c:pt idx="69">
                  <c:v>489.093</c:v>
                </c:pt>
                <c:pt idx="70">
                  <c:v>484.963</c:v>
                </c:pt>
                <c:pt idx="71">
                  <c:v>480.793</c:v>
                </c:pt>
                <c:pt idx="72">
                  <c:v>477.833</c:v>
                </c:pt>
                <c:pt idx="73">
                  <c:v>476.183</c:v>
                </c:pt>
                <c:pt idx="74">
                  <c:v>473.693</c:v>
                </c:pt>
                <c:pt idx="75">
                  <c:v>474.713</c:v>
                </c:pt>
                <c:pt idx="76">
                  <c:v>474.913</c:v>
                </c:pt>
                <c:pt idx="77">
                  <c:v>475.253</c:v>
                </c:pt>
                <c:pt idx="78">
                  <c:v>474.393</c:v>
                </c:pt>
                <c:pt idx="79">
                  <c:v>473.043</c:v>
                </c:pt>
                <c:pt idx="80">
                  <c:v>471.083</c:v>
                </c:pt>
                <c:pt idx="81">
                  <c:v>470.763</c:v>
                </c:pt>
                <c:pt idx="82">
                  <c:v>473.943</c:v>
                </c:pt>
                <c:pt idx="83">
                  <c:v>473.483</c:v>
                </c:pt>
                <c:pt idx="84">
                  <c:v>471.893</c:v>
                </c:pt>
                <c:pt idx="85">
                  <c:v>470.893</c:v>
                </c:pt>
                <c:pt idx="86">
                  <c:v>473.413</c:v>
                </c:pt>
                <c:pt idx="87">
                  <c:v>486.193</c:v>
                </c:pt>
                <c:pt idx="88">
                  <c:v>488.473</c:v>
                </c:pt>
                <c:pt idx="89">
                  <c:v>488.173</c:v>
                </c:pt>
                <c:pt idx="90">
                  <c:v>498.793</c:v>
                </c:pt>
                <c:pt idx="91">
                  <c:v>507.573</c:v>
                </c:pt>
                <c:pt idx="92">
                  <c:v>507.223</c:v>
                </c:pt>
                <c:pt idx="93">
                  <c:v>504.343</c:v>
                </c:pt>
                <c:pt idx="94">
                  <c:v>497.943</c:v>
                </c:pt>
                <c:pt idx="95">
                  <c:v>491.493</c:v>
                </c:pt>
                <c:pt idx="96">
                  <c:v>489.193</c:v>
                </c:pt>
                <c:pt idx="97">
                  <c:v>486.443</c:v>
                </c:pt>
                <c:pt idx="98">
                  <c:v>483.563</c:v>
                </c:pt>
                <c:pt idx="99">
                  <c:v>481.343</c:v>
                </c:pt>
                <c:pt idx="100">
                  <c:v>479.923</c:v>
                </c:pt>
                <c:pt idx="101">
                  <c:v>480.493</c:v>
                </c:pt>
                <c:pt idx="102">
                  <c:v>482.413</c:v>
                </c:pt>
                <c:pt idx="103">
                  <c:v>484.243</c:v>
                </c:pt>
                <c:pt idx="104">
                  <c:v>489.423</c:v>
                </c:pt>
                <c:pt idx="105">
                  <c:v>486.563</c:v>
                </c:pt>
                <c:pt idx="106">
                  <c:v>482.763</c:v>
                </c:pt>
                <c:pt idx="107">
                  <c:v>479.013</c:v>
                </c:pt>
                <c:pt idx="108">
                  <c:v>476.873</c:v>
                </c:pt>
                <c:pt idx="109">
                  <c:v>475.023</c:v>
                </c:pt>
                <c:pt idx="110">
                  <c:v>474.043</c:v>
                </c:pt>
                <c:pt idx="111">
                  <c:v>473.083</c:v>
                </c:pt>
                <c:pt idx="112">
                  <c:v>472.093</c:v>
                </c:pt>
                <c:pt idx="113">
                  <c:v>474.573</c:v>
                </c:pt>
                <c:pt idx="114">
                  <c:v>474.433</c:v>
                </c:pt>
                <c:pt idx="115">
                  <c:v>473.343</c:v>
                </c:pt>
                <c:pt idx="116">
                  <c:v>471.573</c:v>
                </c:pt>
                <c:pt idx="117">
                  <c:v>470.743</c:v>
                </c:pt>
                <c:pt idx="118">
                  <c:v>469.763</c:v>
                </c:pt>
                <c:pt idx="119">
                  <c:v>468.853</c:v>
                </c:pt>
                <c:pt idx="120">
                  <c:v>468.403</c:v>
                </c:pt>
                <c:pt idx="121">
                  <c:v>467.893</c:v>
                </c:pt>
                <c:pt idx="122">
                  <c:v>467.543</c:v>
                </c:pt>
                <c:pt idx="123">
                  <c:v>467.343</c:v>
                </c:pt>
                <c:pt idx="124">
                  <c:v>467.063</c:v>
                </c:pt>
                <c:pt idx="125">
                  <c:v>468.283</c:v>
                </c:pt>
                <c:pt idx="126">
                  <c:v>471.193</c:v>
                </c:pt>
                <c:pt idx="127">
                  <c:v>489.343</c:v>
                </c:pt>
                <c:pt idx="128">
                  <c:v>493.803</c:v>
                </c:pt>
                <c:pt idx="129">
                  <c:v>495.503</c:v>
                </c:pt>
                <c:pt idx="130">
                  <c:v>491.773</c:v>
                </c:pt>
                <c:pt idx="131">
                  <c:v>485.713</c:v>
                </c:pt>
                <c:pt idx="132">
                  <c:v>482.933</c:v>
                </c:pt>
                <c:pt idx="133">
                  <c:v>479.593</c:v>
                </c:pt>
                <c:pt idx="134">
                  <c:v>478.383</c:v>
                </c:pt>
                <c:pt idx="135">
                  <c:v>476.953</c:v>
                </c:pt>
                <c:pt idx="136">
                  <c:v>475.373</c:v>
                </c:pt>
                <c:pt idx="137">
                  <c:v>474.593</c:v>
                </c:pt>
                <c:pt idx="138">
                  <c:v>473.373</c:v>
                </c:pt>
                <c:pt idx="139">
                  <c:v>473.063</c:v>
                </c:pt>
                <c:pt idx="140">
                  <c:v>472.183</c:v>
                </c:pt>
                <c:pt idx="141">
                  <c:v>470.853</c:v>
                </c:pt>
                <c:pt idx="142">
                  <c:v>469.283</c:v>
                </c:pt>
                <c:pt idx="143">
                  <c:v>468.463</c:v>
                </c:pt>
                <c:pt idx="144">
                  <c:v>467.863</c:v>
                </c:pt>
                <c:pt idx="145">
                  <c:v>467.543</c:v>
                </c:pt>
                <c:pt idx="146">
                  <c:v>467.993</c:v>
                </c:pt>
                <c:pt idx="147">
                  <c:v>469.673</c:v>
                </c:pt>
                <c:pt idx="148">
                  <c:v>471.223</c:v>
                </c:pt>
                <c:pt idx="149">
                  <c:v>501.583</c:v>
                </c:pt>
                <c:pt idx="150">
                  <c:v>505.903</c:v>
                </c:pt>
                <c:pt idx="151">
                  <c:v>503.713</c:v>
                </c:pt>
                <c:pt idx="152">
                  <c:v>497.013</c:v>
                </c:pt>
                <c:pt idx="153">
                  <c:v>489.323</c:v>
                </c:pt>
                <c:pt idx="154">
                  <c:v>486.543</c:v>
                </c:pt>
                <c:pt idx="155">
                  <c:v>483.643</c:v>
                </c:pt>
                <c:pt idx="156">
                  <c:v>481.003</c:v>
                </c:pt>
                <c:pt idx="157">
                  <c:v>478.823</c:v>
                </c:pt>
                <c:pt idx="158">
                  <c:v>480.763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2514-4-0090'!$A$3:$A$161</c:f>
              <c:strCache>
                <c:ptCount val="159"/>
                <c:pt idx="0">
                  <c:v>39054</c:v>
                </c:pt>
                <c:pt idx="1">
                  <c:v>39160.489583333336</c:v>
                </c:pt>
                <c:pt idx="2">
                  <c:v>39217.65625</c:v>
                </c:pt>
                <c:pt idx="3">
                  <c:v>39245.65277777778</c:v>
                </c:pt>
                <c:pt idx="4">
                  <c:v>39275.430555555555</c:v>
                </c:pt>
                <c:pt idx="5">
                  <c:v>39296.51388888889</c:v>
                </c:pt>
                <c:pt idx="6">
                  <c:v>39338.46527777778</c:v>
                </c:pt>
                <c:pt idx="7">
                  <c:v>39371.75</c:v>
                </c:pt>
                <c:pt idx="8">
                  <c:v>39412.555555555555</c:v>
                </c:pt>
                <c:pt idx="9">
                  <c:v>39433.625</c:v>
                </c:pt>
                <c:pt idx="10">
                  <c:v>39464.57430555556</c:v>
                </c:pt>
                <c:pt idx="11">
                  <c:v>39495.71527777778</c:v>
                </c:pt>
                <c:pt idx="12">
                  <c:v>39525.65972222222</c:v>
                </c:pt>
                <c:pt idx="13">
                  <c:v>39554.520833333336</c:v>
                </c:pt>
                <c:pt idx="14">
                  <c:v>39587.541666666664</c:v>
                </c:pt>
                <c:pt idx="15">
                  <c:v>39615.62152777778</c:v>
                </c:pt>
                <c:pt idx="16">
                  <c:v>39653.4375</c:v>
                </c:pt>
                <c:pt idx="17">
                  <c:v>39688.43402777778</c:v>
                </c:pt>
                <c:pt idx="18">
                  <c:v>39713.45138888889</c:v>
                </c:pt>
                <c:pt idx="19">
                  <c:v>39751.510416666664</c:v>
                </c:pt>
                <c:pt idx="20">
                  <c:v>39774.708333333336</c:v>
                </c:pt>
                <c:pt idx="21">
                  <c:v>39812.645833333336</c:v>
                </c:pt>
                <c:pt idx="22">
                  <c:v>39835.416666666664</c:v>
                </c:pt>
                <c:pt idx="23">
                  <c:v>39869.604166666664</c:v>
                </c:pt>
                <c:pt idx="24">
                  <c:v>39902.552083333336</c:v>
                </c:pt>
                <c:pt idx="25">
                  <c:v>39926.51388888889</c:v>
                </c:pt>
                <c:pt idx="26">
                  <c:v>39954.5</c:v>
                </c:pt>
                <c:pt idx="27">
                  <c:v>39988.493055555555</c:v>
                </c:pt>
                <c:pt idx="28">
                  <c:v>40007.79861111111</c:v>
                </c:pt>
                <c:pt idx="29">
                  <c:v>40049.53125</c:v>
                </c:pt>
                <c:pt idx="30">
                  <c:v>40064.479166666664</c:v>
                </c:pt>
                <c:pt idx="31">
                  <c:v>40094.52777777778</c:v>
                </c:pt>
                <c:pt idx="32">
                  <c:v>40128.4375</c:v>
                </c:pt>
                <c:pt idx="33">
                  <c:v>40169.458333333336</c:v>
                </c:pt>
                <c:pt idx="34">
                  <c:v>40203.520833333336</c:v>
                </c:pt>
                <c:pt idx="35">
                  <c:v>40232.5</c:v>
                </c:pt>
                <c:pt idx="36">
                  <c:v>40247.5</c:v>
                </c:pt>
                <c:pt idx="37">
                  <c:v>40289.51388888889</c:v>
                </c:pt>
                <c:pt idx="38">
                  <c:v>40317.78125</c:v>
                </c:pt>
                <c:pt idx="39">
                  <c:v>40345.416666666664</c:v>
                </c:pt>
                <c:pt idx="40">
                  <c:v>40365.5</c:v>
                </c:pt>
                <c:pt idx="41">
                  <c:v>40394.48611111111</c:v>
                </c:pt>
                <c:pt idx="42">
                  <c:v>40431.626388888886</c:v>
                </c:pt>
                <c:pt idx="43">
                  <c:v>40459.739583333336</c:v>
                </c:pt>
                <c:pt idx="44">
                  <c:v>40486.479166666664</c:v>
                </c:pt>
                <c:pt idx="45">
                  <c:v>40709.46875</c:v>
                </c:pt>
                <c:pt idx="46">
                  <c:v>40744.4375</c:v>
                </c:pt>
                <c:pt idx="47">
                  <c:v>40765.416666666664</c:v>
                </c:pt>
                <c:pt idx="48">
                  <c:v>40842.416666666664</c:v>
                </c:pt>
                <c:pt idx="49">
                  <c:v>40863.4375</c:v>
                </c:pt>
                <c:pt idx="50">
                  <c:v>40882.458333333336</c:v>
                </c:pt>
                <c:pt idx="51">
                  <c:v>40927.458333333336</c:v>
                </c:pt>
                <c:pt idx="52">
                  <c:v>40954.604166666664</c:v>
                </c:pt>
                <c:pt idx="53">
                  <c:v>40981.458333333336</c:v>
                </c:pt>
                <c:pt idx="54">
                  <c:v>41018.427083333336</c:v>
                </c:pt>
                <c:pt idx="55">
                  <c:v>41044.4375</c:v>
                </c:pt>
                <c:pt idx="56">
                  <c:v>41078.416666666664</c:v>
                </c:pt>
                <c:pt idx="57">
                  <c:v>41108.447916666664</c:v>
                </c:pt>
                <c:pt idx="58">
                  <c:v>41137.4375</c:v>
                </c:pt>
                <c:pt idx="59">
                  <c:v>41172.44097222222</c:v>
                </c:pt>
                <c:pt idx="60">
                  <c:v>41207.4375</c:v>
                </c:pt>
                <c:pt idx="61">
                  <c:v>41233.40625</c:v>
                </c:pt>
                <c:pt idx="62">
                  <c:v>41260.40625</c:v>
                </c:pt>
                <c:pt idx="63">
                  <c:v>41299.427083333336</c:v>
                </c:pt>
                <c:pt idx="64">
                  <c:v>41327.427083333336</c:v>
                </c:pt>
                <c:pt idx="65">
                  <c:v>41352.416666666664</c:v>
                </c:pt>
                <c:pt idx="66">
                  <c:v>41386.427083333336</c:v>
                </c:pt>
                <c:pt idx="67">
                  <c:v>41415.430555555555</c:v>
                </c:pt>
                <c:pt idx="68">
                  <c:v>41449.416666666664</c:v>
                </c:pt>
                <c:pt idx="69">
                  <c:v>41473.416666666664</c:v>
                </c:pt>
                <c:pt idx="70">
                  <c:v>41506.5625</c:v>
                </c:pt>
                <c:pt idx="71">
                  <c:v>41542.5625</c:v>
                </c:pt>
                <c:pt idx="72">
                  <c:v>41575.427083333336</c:v>
                </c:pt>
                <c:pt idx="73">
                  <c:v>41599.427083333336</c:v>
                </c:pt>
                <c:pt idx="74">
                  <c:v>41631.4375</c:v>
                </c:pt>
                <c:pt idx="75">
                  <c:v>41655.479166666664</c:v>
                </c:pt>
                <c:pt idx="76">
                  <c:v>41694.506944444445</c:v>
                </c:pt>
                <c:pt idx="77">
                  <c:v>41718.54861111111</c:v>
                </c:pt>
                <c:pt idx="78">
                  <c:v>41745.631944444445</c:v>
                </c:pt>
                <c:pt idx="79">
                  <c:v>41774.47361111111</c:v>
                </c:pt>
                <c:pt idx="80">
                  <c:v>41814.61875</c:v>
                </c:pt>
                <c:pt idx="81">
                  <c:v>41840.51666666667</c:v>
                </c:pt>
                <c:pt idx="82">
                  <c:v>41881.44583333333</c:v>
                </c:pt>
                <c:pt idx="83">
                  <c:v>41897.52777777778</c:v>
                </c:pt>
                <c:pt idx="84">
                  <c:v>41921.583333333336</c:v>
                </c:pt>
                <c:pt idx="85">
                  <c:v>41955.694444444445</c:v>
                </c:pt>
                <c:pt idx="86">
                  <c:v>41984.444444444445</c:v>
                </c:pt>
                <c:pt idx="87">
                  <c:v>42018.52777777778</c:v>
                </c:pt>
                <c:pt idx="88">
                  <c:v>42051.489583333336</c:v>
                </c:pt>
                <c:pt idx="89">
                  <c:v>42074.552083333336</c:v>
                </c:pt>
                <c:pt idx="90">
                  <c:v>42103.555555555555</c:v>
                </c:pt>
                <c:pt idx="91">
                  <c:v>42137.444444444445</c:v>
                </c:pt>
                <c:pt idx="92">
                  <c:v>42165.52777777778</c:v>
                </c:pt>
                <c:pt idx="93">
                  <c:v>42193.5</c:v>
                </c:pt>
                <c:pt idx="94">
                  <c:v>42228.52777777778</c:v>
                </c:pt>
                <c:pt idx="95">
                  <c:v>42272.493055555555</c:v>
                </c:pt>
                <c:pt idx="96">
                  <c:v>42291.53472222222</c:v>
                </c:pt>
                <c:pt idx="97">
                  <c:v>42318.53472222222</c:v>
                </c:pt>
                <c:pt idx="98">
                  <c:v>42354.510416666664</c:v>
                </c:pt>
                <c:pt idx="99">
                  <c:v>42382.54861111111</c:v>
                </c:pt>
                <c:pt idx="100">
                  <c:v>42410.489583333336</c:v>
                </c:pt>
                <c:pt idx="101">
                  <c:v>42431.46527777778</c:v>
                </c:pt>
                <c:pt idx="102">
                  <c:v>42472.493055555555</c:v>
                </c:pt>
                <c:pt idx="103">
                  <c:v>42502.489583333336</c:v>
                </c:pt>
                <c:pt idx="104">
                  <c:v>42536.510416666664</c:v>
                </c:pt>
                <c:pt idx="105">
                  <c:v>42563.489583333336</c:v>
                </c:pt>
                <c:pt idx="106">
                  <c:v>42591.493055555555</c:v>
                </c:pt>
                <c:pt idx="107">
                  <c:v>42627.5</c:v>
                </c:pt>
                <c:pt idx="108">
                  <c:v>42656.493055555555</c:v>
                </c:pt>
                <c:pt idx="109">
                  <c:v>42688.555555555555</c:v>
                </c:pt>
                <c:pt idx="110">
                  <c:v>42718.541666666664</c:v>
                </c:pt>
                <c:pt idx="111">
                  <c:v>42746.520833333336</c:v>
                </c:pt>
                <c:pt idx="112">
                  <c:v>42774.510416666664</c:v>
                </c:pt>
                <c:pt idx="113">
                  <c:v>42802.51388888889</c:v>
                </c:pt>
                <c:pt idx="114">
                  <c:v>42836.51388888889</c:v>
                </c:pt>
                <c:pt idx="115">
                  <c:v>42865.520833333336</c:v>
                </c:pt>
                <c:pt idx="116">
                  <c:v>42893.47222222222</c:v>
                </c:pt>
                <c:pt idx="117">
                  <c:v>42936.510416666664</c:v>
                </c:pt>
                <c:pt idx="118">
                  <c:v>42961.50347222222</c:v>
                </c:pt>
                <c:pt idx="119">
                  <c:v>42990.506944444445</c:v>
                </c:pt>
                <c:pt idx="120">
                  <c:v>43018.524305555555</c:v>
                </c:pt>
                <c:pt idx="121">
                  <c:v>43053.493055555555</c:v>
                </c:pt>
                <c:pt idx="122">
                  <c:v>43081.479166666664</c:v>
                </c:pt>
                <c:pt idx="123">
                  <c:v>43110.625</c:v>
                </c:pt>
                <c:pt idx="124">
                  <c:v>43145.493055555555</c:v>
                </c:pt>
                <c:pt idx="125">
                  <c:v>43174.493055555555</c:v>
                </c:pt>
                <c:pt idx="126">
                  <c:v>43199.5625</c:v>
                </c:pt>
                <c:pt idx="127">
                  <c:v>43237.5</c:v>
                </c:pt>
                <c:pt idx="128">
                  <c:v>43264.447916666664</c:v>
                </c:pt>
                <c:pt idx="129">
                  <c:v>43287.46875</c:v>
                </c:pt>
                <c:pt idx="130">
                  <c:v>43321.57986111111</c:v>
                </c:pt>
                <c:pt idx="131">
                  <c:v>43357.59027777778</c:v>
                </c:pt>
                <c:pt idx="132">
                  <c:v>43381.51388888889</c:v>
                </c:pt>
                <c:pt idx="133">
                  <c:v>43418.60833333333</c:v>
                </c:pt>
                <c:pt idx="134">
                  <c:v>43445.54513888889</c:v>
                </c:pt>
                <c:pt idx="135">
                  <c:v>43473.61111111111</c:v>
                </c:pt>
                <c:pt idx="136">
                  <c:v>43516.635416666664</c:v>
                </c:pt>
                <c:pt idx="137">
                  <c:v>43537.54513888889</c:v>
                </c:pt>
                <c:pt idx="138">
                  <c:v>43564.54513888889</c:v>
                </c:pt>
                <c:pt idx="139">
                  <c:v>43600.46875</c:v>
                </c:pt>
                <c:pt idx="140">
                  <c:v>43628.49652777778</c:v>
                </c:pt>
                <c:pt idx="141">
                  <c:v>43657.57638888889</c:v>
                </c:pt>
                <c:pt idx="142">
                  <c:v>43691.52777777778</c:v>
                </c:pt>
                <c:pt idx="143">
                  <c:v>43718.583333333336</c:v>
                </c:pt>
                <c:pt idx="144">
                  <c:v>43755.552083333336</c:v>
                </c:pt>
                <c:pt idx="145">
                  <c:v>43790.625</c:v>
                </c:pt>
                <c:pt idx="146">
                  <c:v>43817.604166666664</c:v>
                </c:pt>
                <c:pt idx="147">
                  <c:v>43844.572916666664</c:v>
                </c:pt>
                <c:pt idx="148">
                  <c:v>43872.53125</c:v>
                </c:pt>
                <c:pt idx="149">
                  <c:v>43970.572916666664</c:v>
                </c:pt>
                <c:pt idx="150">
                  <c:v>44000.57986111111</c:v>
                </c:pt>
                <c:pt idx="151">
                  <c:v>44021.63888888889</c:v>
                </c:pt>
                <c:pt idx="152">
                  <c:v>44054.65972222222</c:v>
                </c:pt>
                <c:pt idx="153">
                  <c:v>44098.76736111111</c:v>
                </c:pt>
                <c:pt idx="154">
                  <c:v>44119.666666666664</c:v>
                </c:pt>
                <c:pt idx="155">
                  <c:v>44146.67013888889</c:v>
                </c:pt>
                <c:pt idx="156">
                  <c:v>44179.708333333336</c:v>
                </c:pt>
                <c:pt idx="157">
                  <c:v>44210.739583333336</c:v>
                </c:pt>
                <c:pt idx="158">
                  <c:v>44270.649305555555</c:v>
                </c:pt>
              </c:strCache>
            </c:strRef>
          </c:xVal>
          <c:yVal>
            <c:numRef>
              <c:f>'PA 2514-4-0090'!$O$3:$O$161</c:f>
              <c:numCache>
                <c:ptCount val="1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2514-4-0090'!$A$3:$A$161</c:f>
              <c:strCache>
                <c:ptCount val="159"/>
                <c:pt idx="0">
                  <c:v>39054</c:v>
                </c:pt>
                <c:pt idx="1">
                  <c:v>39160.489583333336</c:v>
                </c:pt>
                <c:pt idx="2">
                  <c:v>39217.65625</c:v>
                </c:pt>
                <c:pt idx="3">
                  <c:v>39245.65277777778</c:v>
                </c:pt>
                <c:pt idx="4">
                  <c:v>39275.430555555555</c:v>
                </c:pt>
                <c:pt idx="5">
                  <c:v>39296.51388888889</c:v>
                </c:pt>
                <c:pt idx="6">
                  <c:v>39338.46527777778</c:v>
                </c:pt>
                <c:pt idx="7">
                  <c:v>39371.75</c:v>
                </c:pt>
                <c:pt idx="8">
                  <c:v>39412.555555555555</c:v>
                </c:pt>
                <c:pt idx="9">
                  <c:v>39433.625</c:v>
                </c:pt>
                <c:pt idx="10">
                  <c:v>39464.57430555556</c:v>
                </c:pt>
                <c:pt idx="11">
                  <c:v>39495.71527777778</c:v>
                </c:pt>
                <c:pt idx="12">
                  <c:v>39525.65972222222</c:v>
                </c:pt>
                <c:pt idx="13">
                  <c:v>39554.520833333336</c:v>
                </c:pt>
                <c:pt idx="14">
                  <c:v>39587.541666666664</c:v>
                </c:pt>
                <c:pt idx="15">
                  <c:v>39615.62152777778</c:v>
                </c:pt>
                <c:pt idx="16">
                  <c:v>39653.4375</c:v>
                </c:pt>
                <c:pt idx="17">
                  <c:v>39688.43402777778</c:v>
                </c:pt>
                <c:pt idx="18">
                  <c:v>39713.45138888889</c:v>
                </c:pt>
                <c:pt idx="19">
                  <c:v>39751.510416666664</c:v>
                </c:pt>
                <c:pt idx="20">
                  <c:v>39774.708333333336</c:v>
                </c:pt>
                <c:pt idx="21">
                  <c:v>39812.645833333336</c:v>
                </c:pt>
                <c:pt idx="22">
                  <c:v>39835.416666666664</c:v>
                </c:pt>
                <c:pt idx="23">
                  <c:v>39869.604166666664</c:v>
                </c:pt>
                <c:pt idx="24">
                  <c:v>39902.552083333336</c:v>
                </c:pt>
                <c:pt idx="25">
                  <c:v>39926.51388888889</c:v>
                </c:pt>
                <c:pt idx="26">
                  <c:v>39954.5</c:v>
                </c:pt>
                <c:pt idx="27">
                  <c:v>39988.493055555555</c:v>
                </c:pt>
                <c:pt idx="28">
                  <c:v>40007.79861111111</c:v>
                </c:pt>
                <c:pt idx="29">
                  <c:v>40049.53125</c:v>
                </c:pt>
                <c:pt idx="30">
                  <c:v>40064.479166666664</c:v>
                </c:pt>
                <c:pt idx="31">
                  <c:v>40094.52777777778</c:v>
                </c:pt>
                <c:pt idx="32">
                  <c:v>40128.4375</c:v>
                </c:pt>
                <c:pt idx="33">
                  <c:v>40169.458333333336</c:v>
                </c:pt>
                <c:pt idx="34">
                  <c:v>40203.520833333336</c:v>
                </c:pt>
                <c:pt idx="35">
                  <c:v>40232.5</c:v>
                </c:pt>
                <c:pt idx="36">
                  <c:v>40247.5</c:v>
                </c:pt>
                <c:pt idx="37">
                  <c:v>40289.51388888889</c:v>
                </c:pt>
                <c:pt idx="38">
                  <c:v>40317.78125</c:v>
                </c:pt>
                <c:pt idx="39">
                  <c:v>40345.416666666664</c:v>
                </c:pt>
                <c:pt idx="40">
                  <c:v>40365.5</c:v>
                </c:pt>
                <c:pt idx="41">
                  <c:v>40394.48611111111</c:v>
                </c:pt>
                <c:pt idx="42">
                  <c:v>40431.626388888886</c:v>
                </c:pt>
                <c:pt idx="43">
                  <c:v>40459.739583333336</c:v>
                </c:pt>
                <c:pt idx="44">
                  <c:v>40486.479166666664</c:v>
                </c:pt>
                <c:pt idx="45">
                  <c:v>40709.46875</c:v>
                </c:pt>
                <c:pt idx="46">
                  <c:v>40744.4375</c:v>
                </c:pt>
                <c:pt idx="47">
                  <c:v>40765.416666666664</c:v>
                </c:pt>
                <c:pt idx="48">
                  <c:v>40842.416666666664</c:v>
                </c:pt>
                <c:pt idx="49">
                  <c:v>40863.4375</c:v>
                </c:pt>
                <c:pt idx="50">
                  <c:v>40882.458333333336</c:v>
                </c:pt>
                <c:pt idx="51">
                  <c:v>40927.458333333336</c:v>
                </c:pt>
                <c:pt idx="52">
                  <c:v>40954.604166666664</c:v>
                </c:pt>
                <c:pt idx="53">
                  <c:v>40981.458333333336</c:v>
                </c:pt>
                <c:pt idx="54">
                  <c:v>41018.427083333336</c:v>
                </c:pt>
                <c:pt idx="55">
                  <c:v>41044.4375</c:v>
                </c:pt>
                <c:pt idx="56">
                  <c:v>41078.416666666664</c:v>
                </c:pt>
                <c:pt idx="57">
                  <c:v>41108.447916666664</c:v>
                </c:pt>
                <c:pt idx="58">
                  <c:v>41137.4375</c:v>
                </c:pt>
                <c:pt idx="59">
                  <c:v>41172.44097222222</c:v>
                </c:pt>
                <c:pt idx="60">
                  <c:v>41207.4375</c:v>
                </c:pt>
                <c:pt idx="61">
                  <c:v>41233.40625</c:v>
                </c:pt>
                <c:pt idx="62">
                  <c:v>41260.40625</c:v>
                </c:pt>
                <c:pt idx="63">
                  <c:v>41299.427083333336</c:v>
                </c:pt>
                <c:pt idx="64">
                  <c:v>41327.427083333336</c:v>
                </c:pt>
                <c:pt idx="65">
                  <c:v>41352.416666666664</c:v>
                </c:pt>
                <c:pt idx="66">
                  <c:v>41386.427083333336</c:v>
                </c:pt>
                <c:pt idx="67">
                  <c:v>41415.430555555555</c:v>
                </c:pt>
                <c:pt idx="68">
                  <c:v>41449.416666666664</c:v>
                </c:pt>
                <c:pt idx="69">
                  <c:v>41473.416666666664</c:v>
                </c:pt>
                <c:pt idx="70">
                  <c:v>41506.5625</c:v>
                </c:pt>
                <c:pt idx="71">
                  <c:v>41542.5625</c:v>
                </c:pt>
                <c:pt idx="72">
                  <c:v>41575.427083333336</c:v>
                </c:pt>
                <c:pt idx="73">
                  <c:v>41599.427083333336</c:v>
                </c:pt>
                <c:pt idx="74">
                  <c:v>41631.4375</c:v>
                </c:pt>
                <c:pt idx="75">
                  <c:v>41655.479166666664</c:v>
                </c:pt>
                <c:pt idx="76">
                  <c:v>41694.506944444445</c:v>
                </c:pt>
                <c:pt idx="77">
                  <c:v>41718.54861111111</c:v>
                </c:pt>
                <c:pt idx="78">
                  <c:v>41745.631944444445</c:v>
                </c:pt>
                <c:pt idx="79">
                  <c:v>41774.47361111111</c:v>
                </c:pt>
                <c:pt idx="80">
                  <c:v>41814.61875</c:v>
                </c:pt>
                <c:pt idx="81">
                  <c:v>41840.51666666667</c:v>
                </c:pt>
                <c:pt idx="82">
                  <c:v>41881.44583333333</c:v>
                </c:pt>
                <c:pt idx="83">
                  <c:v>41897.52777777778</c:v>
                </c:pt>
                <c:pt idx="84">
                  <c:v>41921.583333333336</c:v>
                </c:pt>
                <c:pt idx="85">
                  <c:v>41955.694444444445</c:v>
                </c:pt>
                <c:pt idx="86">
                  <c:v>41984.444444444445</c:v>
                </c:pt>
                <c:pt idx="87">
                  <c:v>42018.52777777778</c:v>
                </c:pt>
                <c:pt idx="88">
                  <c:v>42051.489583333336</c:v>
                </c:pt>
                <c:pt idx="89">
                  <c:v>42074.552083333336</c:v>
                </c:pt>
                <c:pt idx="90">
                  <c:v>42103.555555555555</c:v>
                </c:pt>
                <c:pt idx="91">
                  <c:v>42137.444444444445</c:v>
                </c:pt>
                <c:pt idx="92">
                  <c:v>42165.52777777778</c:v>
                </c:pt>
                <c:pt idx="93">
                  <c:v>42193.5</c:v>
                </c:pt>
                <c:pt idx="94">
                  <c:v>42228.52777777778</c:v>
                </c:pt>
                <c:pt idx="95">
                  <c:v>42272.493055555555</c:v>
                </c:pt>
                <c:pt idx="96">
                  <c:v>42291.53472222222</c:v>
                </c:pt>
                <c:pt idx="97">
                  <c:v>42318.53472222222</c:v>
                </c:pt>
                <c:pt idx="98">
                  <c:v>42354.510416666664</c:v>
                </c:pt>
                <c:pt idx="99">
                  <c:v>42382.54861111111</c:v>
                </c:pt>
                <c:pt idx="100">
                  <c:v>42410.489583333336</c:v>
                </c:pt>
                <c:pt idx="101">
                  <c:v>42431.46527777778</c:v>
                </c:pt>
                <c:pt idx="102">
                  <c:v>42472.493055555555</c:v>
                </c:pt>
                <c:pt idx="103">
                  <c:v>42502.489583333336</c:v>
                </c:pt>
                <c:pt idx="104">
                  <c:v>42536.510416666664</c:v>
                </c:pt>
                <c:pt idx="105">
                  <c:v>42563.489583333336</c:v>
                </c:pt>
                <c:pt idx="106">
                  <c:v>42591.493055555555</c:v>
                </c:pt>
                <c:pt idx="107">
                  <c:v>42627.5</c:v>
                </c:pt>
                <c:pt idx="108">
                  <c:v>42656.493055555555</c:v>
                </c:pt>
                <c:pt idx="109">
                  <c:v>42688.555555555555</c:v>
                </c:pt>
                <c:pt idx="110">
                  <c:v>42718.541666666664</c:v>
                </c:pt>
                <c:pt idx="111">
                  <c:v>42746.520833333336</c:v>
                </c:pt>
                <c:pt idx="112">
                  <c:v>42774.510416666664</c:v>
                </c:pt>
                <c:pt idx="113">
                  <c:v>42802.51388888889</c:v>
                </c:pt>
                <c:pt idx="114">
                  <c:v>42836.51388888889</c:v>
                </c:pt>
                <c:pt idx="115">
                  <c:v>42865.520833333336</c:v>
                </c:pt>
                <c:pt idx="116">
                  <c:v>42893.47222222222</c:v>
                </c:pt>
                <c:pt idx="117">
                  <c:v>42936.510416666664</c:v>
                </c:pt>
                <c:pt idx="118">
                  <c:v>42961.50347222222</c:v>
                </c:pt>
                <c:pt idx="119">
                  <c:v>42990.506944444445</c:v>
                </c:pt>
                <c:pt idx="120">
                  <c:v>43018.524305555555</c:v>
                </c:pt>
                <c:pt idx="121">
                  <c:v>43053.493055555555</c:v>
                </c:pt>
                <c:pt idx="122">
                  <c:v>43081.479166666664</c:v>
                </c:pt>
                <c:pt idx="123">
                  <c:v>43110.625</c:v>
                </c:pt>
                <c:pt idx="124">
                  <c:v>43145.493055555555</c:v>
                </c:pt>
                <c:pt idx="125">
                  <c:v>43174.493055555555</c:v>
                </c:pt>
                <c:pt idx="126">
                  <c:v>43199.5625</c:v>
                </c:pt>
                <c:pt idx="127">
                  <c:v>43237.5</c:v>
                </c:pt>
                <c:pt idx="128">
                  <c:v>43264.447916666664</c:v>
                </c:pt>
                <c:pt idx="129">
                  <c:v>43287.46875</c:v>
                </c:pt>
                <c:pt idx="130">
                  <c:v>43321.57986111111</c:v>
                </c:pt>
                <c:pt idx="131">
                  <c:v>43357.59027777778</c:v>
                </c:pt>
                <c:pt idx="132">
                  <c:v>43381.51388888889</c:v>
                </c:pt>
                <c:pt idx="133">
                  <c:v>43418.60833333333</c:v>
                </c:pt>
                <c:pt idx="134">
                  <c:v>43445.54513888889</c:v>
                </c:pt>
                <c:pt idx="135">
                  <c:v>43473.61111111111</c:v>
                </c:pt>
                <c:pt idx="136">
                  <c:v>43516.635416666664</c:v>
                </c:pt>
                <c:pt idx="137">
                  <c:v>43537.54513888889</c:v>
                </c:pt>
                <c:pt idx="138">
                  <c:v>43564.54513888889</c:v>
                </c:pt>
                <c:pt idx="139">
                  <c:v>43600.46875</c:v>
                </c:pt>
                <c:pt idx="140">
                  <c:v>43628.49652777778</c:v>
                </c:pt>
                <c:pt idx="141">
                  <c:v>43657.57638888889</c:v>
                </c:pt>
                <c:pt idx="142">
                  <c:v>43691.52777777778</c:v>
                </c:pt>
                <c:pt idx="143">
                  <c:v>43718.583333333336</c:v>
                </c:pt>
                <c:pt idx="144">
                  <c:v>43755.552083333336</c:v>
                </c:pt>
                <c:pt idx="145">
                  <c:v>43790.625</c:v>
                </c:pt>
                <c:pt idx="146">
                  <c:v>43817.604166666664</c:v>
                </c:pt>
                <c:pt idx="147">
                  <c:v>43844.572916666664</c:v>
                </c:pt>
                <c:pt idx="148">
                  <c:v>43872.53125</c:v>
                </c:pt>
                <c:pt idx="149">
                  <c:v>43970.572916666664</c:v>
                </c:pt>
                <c:pt idx="150">
                  <c:v>44000.57986111111</c:v>
                </c:pt>
                <c:pt idx="151">
                  <c:v>44021.63888888889</c:v>
                </c:pt>
                <c:pt idx="152">
                  <c:v>44054.65972222222</c:v>
                </c:pt>
                <c:pt idx="153">
                  <c:v>44098.76736111111</c:v>
                </c:pt>
                <c:pt idx="154">
                  <c:v>44119.666666666664</c:v>
                </c:pt>
                <c:pt idx="155">
                  <c:v>44146.67013888889</c:v>
                </c:pt>
                <c:pt idx="156">
                  <c:v>44179.708333333336</c:v>
                </c:pt>
                <c:pt idx="157">
                  <c:v>44210.739583333336</c:v>
                </c:pt>
                <c:pt idx="158">
                  <c:v>44270.649305555555</c:v>
                </c:pt>
              </c:strCache>
            </c:strRef>
          </c:xVal>
          <c:yVal>
            <c:numRef>
              <c:f>'PA 2514-4-0090'!$R$3:$R$161</c:f>
              <c:numCache>
                <c:ptCount val="1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2514-4-0090'!$A$3:$A$161</c:f>
              <c:strCache>
                <c:ptCount val="159"/>
                <c:pt idx="0">
                  <c:v>39054</c:v>
                </c:pt>
                <c:pt idx="1">
                  <c:v>39160.489583333336</c:v>
                </c:pt>
                <c:pt idx="2">
                  <c:v>39217.65625</c:v>
                </c:pt>
                <c:pt idx="3">
                  <c:v>39245.65277777778</c:v>
                </c:pt>
                <c:pt idx="4">
                  <c:v>39275.430555555555</c:v>
                </c:pt>
                <c:pt idx="5">
                  <c:v>39296.51388888889</c:v>
                </c:pt>
                <c:pt idx="6">
                  <c:v>39338.46527777778</c:v>
                </c:pt>
                <c:pt idx="7">
                  <c:v>39371.75</c:v>
                </c:pt>
                <c:pt idx="8">
                  <c:v>39412.555555555555</c:v>
                </c:pt>
                <c:pt idx="9">
                  <c:v>39433.625</c:v>
                </c:pt>
                <c:pt idx="10">
                  <c:v>39464.57430555556</c:v>
                </c:pt>
                <c:pt idx="11">
                  <c:v>39495.71527777778</c:v>
                </c:pt>
                <c:pt idx="12">
                  <c:v>39525.65972222222</c:v>
                </c:pt>
                <c:pt idx="13">
                  <c:v>39554.520833333336</c:v>
                </c:pt>
                <c:pt idx="14">
                  <c:v>39587.541666666664</c:v>
                </c:pt>
                <c:pt idx="15">
                  <c:v>39615.62152777778</c:v>
                </c:pt>
                <c:pt idx="16">
                  <c:v>39653.4375</c:v>
                </c:pt>
                <c:pt idx="17">
                  <c:v>39688.43402777778</c:v>
                </c:pt>
                <c:pt idx="18">
                  <c:v>39713.45138888889</c:v>
                </c:pt>
                <c:pt idx="19">
                  <c:v>39751.510416666664</c:v>
                </c:pt>
                <c:pt idx="20">
                  <c:v>39774.708333333336</c:v>
                </c:pt>
                <c:pt idx="21">
                  <c:v>39812.645833333336</c:v>
                </c:pt>
                <c:pt idx="22">
                  <c:v>39835.416666666664</c:v>
                </c:pt>
                <c:pt idx="23">
                  <c:v>39869.604166666664</c:v>
                </c:pt>
                <c:pt idx="24">
                  <c:v>39902.552083333336</c:v>
                </c:pt>
                <c:pt idx="25">
                  <c:v>39926.51388888889</c:v>
                </c:pt>
                <c:pt idx="26">
                  <c:v>39954.5</c:v>
                </c:pt>
                <c:pt idx="27">
                  <c:v>39988.493055555555</c:v>
                </c:pt>
                <c:pt idx="28">
                  <c:v>40007.79861111111</c:v>
                </c:pt>
                <c:pt idx="29">
                  <c:v>40049.53125</c:v>
                </c:pt>
                <c:pt idx="30">
                  <c:v>40064.479166666664</c:v>
                </c:pt>
                <c:pt idx="31">
                  <c:v>40094.52777777778</c:v>
                </c:pt>
                <c:pt idx="32">
                  <c:v>40128.4375</c:v>
                </c:pt>
                <c:pt idx="33">
                  <c:v>40169.458333333336</c:v>
                </c:pt>
                <c:pt idx="34">
                  <c:v>40203.520833333336</c:v>
                </c:pt>
                <c:pt idx="35">
                  <c:v>40232.5</c:v>
                </c:pt>
                <c:pt idx="36">
                  <c:v>40247.5</c:v>
                </c:pt>
                <c:pt idx="37">
                  <c:v>40289.51388888889</c:v>
                </c:pt>
                <c:pt idx="38">
                  <c:v>40317.78125</c:v>
                </c:pt>
                <c:pt idx="39">
                  <c:v>40345.416666666664</c:v>
                </c:pt>
                <c:pt idx="40">
                  <c:v>40365.5</c:v>
                </c:pt>
                <c:pt idx="41">
                  <c:v>40394.48611111111</c:v>
                </c:pt>
                <c:pt idx="42">
                  <c:v>40431.626388888886</c:v>
                </c:pt>
                <c:pt idx="43">
                  <c:v>40459.739583333336</c:v>
                </c:pt>
                <c:pt idx="44">
                  <c:v>40486.479166666664</c:v>
                </c:pt>
                <c:pt idx="45">
                  <c:v>40709.46875</c:v>
                </c:pt>
                <c:pt idx="46">
                  <c:v>40744.4375</c:v>
                </c:pt>
                <c:pt idx="47">
                  <c:v>40765.416666666664</c:v>
                </c:pt>
                <c:pt idx="48">
                  <c:v>40842.416666666664</c:v>
                </c:pt>
                <c:pt idx="49">
                  <c:v>40863.4375</c:v>
                </c:pt>
                <c:pt idx="50">
                  <c:v>40882.458333333336</c:v>
                </c:pt>
                <c:pt idx="51">
                  <c:v>40927.458333333336</c:v>
                </c:pt>
                <c:pt idx="52">
                  <c:v>40954.604166666664</c:v>
                </c:pt>
                <c:pt idx="53">
                  <c:v>40981.458333333336</c:v>
                </c:pt>
                <c:pt idx="54">
                  <c:v>41018.427083333336</c:v>
                </c:pt>
                <c:pt idx="55">
                  <c:v>41044.4375</c:v>
                </c:pt>
                <c:pt idx="56">
                  <c:v>41078.416666666664</c:v>
                </c:pt>
                <c:pt idx="57">
                  <c:v>41108.447916666664</c:v>
                </c:pt>
                <c:pt idx="58">
                  <c:v>41137.4375</c:v>
                </c:pt>
                <c:pt idx="59">
                  <c:v>41172.44097222222</c:v>
                </c:pt>
                <c:pt idx="60">
                  <c:v>41207.4375</c:v>
                </c:pt>
                <c:pt idx="61">
                  <c:v>41233.40625</c:v>
                </c:pt>
                <c:pt idx="62">
                  <c:v>41260.40625</c:v>
                </c:pt>
                <c:pt idx="63">
                  <c:v>41299.427083333336</c:v>
                </c:pt>
                <c:pt idx="64">
                  <c:v>41327.427083333336</c:v>
                </c:pt>
                <c:pt idx="65">
                  <c:v>41352.416666666664</c:v>
                </c:pt>
                <c:pt idx="66">
                  <c:v>41386.427083333336</c:v>
                </c:pt>
                <c:pt idx="67">
                  <c:v>41415.430555555555</c:v>
                </c:pt>
                <c:pt idx="68">
                  <c:v>41449.416666666664</c:v>
                </c:pt>
                <c:pt idx="69">
                  <c:v>41473.416666666664</c:v>
                </c:pt>
                <c:pt idx="70">
                  <c:v>41506.5625</c:v>
                </c:pt>
                <c:pt idx="71">
                  <c:v>41542.5625</c:v>
                </c:pt>
                <c:pt idx="72">
                  <c:v>41575.427083333336</c:v>
                </c:pt>
                <c:pt idx="73">
                  <c:v>41599.427083333336</c:v>
                </c:pt>
                <c:pt idx="74">
                  <c:v>41631.4375</c:v>
                </c:pt>
                <c:pt idx="75">
                  <c:v>41655.479166666664</c:v>
                </c:pt>
                <c:pt idx="76">
                  <c:v>41694.506944444445</c:v>
                </c:pt>
                <c:pt idx="77">
                  <c:v>41718.54861111111</c:v>
                </c:pt>
                <c:pt idx="78">
                  <c:v>41745.631944444445</c:v>
                </c:pt>
                <c:pt idx="79">
                  <c:v>41774.47361111111</c:v>
                </c:pt>
                <c:pt idx="80">
                  <c:v>41814.61875</c:v>
                </c:pt>
                <c:pt idx="81">
                  <c:v>41840.51666666667</c:v>
                </c:pt>
                <c:pt idx="82">
                  <c:v>41881.44583333333</c:v>
                </c:pt>
                <c:pt idx="83">
                  <c:v>41897.52777777778</c:v>
                </c:pt>
                <c:pt idx="84">
                  <c:v>41921.583333333336</c:v>
                </c:pt>
                <c:pt idx="85">
                  <c:v>41955.694444444445</c:v>
                </c:pt>
                <c:pt idx="86">
                  <c:v>41984.444444444445</c:v>
                </c:pt>
                <c:pt idx="87">
                  <c:v>42018.52777777778</c:v>
                </c:pt>
                <c:pt idx="88">
                  <c:v>42051.489583333336</c:v>
                </c:pt>
                <c:pt idx="89">
                  <c:v>42074.552083333336</c:v>
                </c:pt>
                <c:pt idx="90">
                  <c:v>42103.555555555555</c:v>
                </c:pt>
                <c:pt idx="91">
                  <c:v>42137.444444444445</c:v>
                </c:pt>
                <c:pt idx="92">
                  <c:v>42165.52777777778</c:v>
                </c:pt>
                <c:pt idx="93">
                  <c:v>42193.5</c:v>
                </c:pt>
                <c:pt idx="94">
                  <c:v>42228.52777777778</c:v>
                </c:pt>
                <c:pt idx="95">
                  <c:v>42272.493055555555</c:v>
                </c:pt>
                <c:pt idx="96">
                  <c:v>42291.53472222222</c:v>
                </c:pt>
                <c:pt idx="97">
                  <c:v>42318.53472222222</c:v>
                </c:pt>
                <c:pt idx="98">
                  <c:v>42354.510416666664</c:v>
                </c:pt>
                <c:pt idx="99">
                  <c:v>42382.54861111111</c:v>
                </c:pt>
                <c:pt idx="100">
                  <c:v>42410.489583333336</c:v>
                </c:pt>
                <c:pt idx="101">
                  <c:v>42431.46527777778</c:v>
                </c:pt>
                <c:pt idx="102">
                  <c:v>42472.493055555555</c:v>
                </c:pt>
                <c:pt idx="103">
                  <c:v>42502.489583333336</c:v>
                </c:pt>
                <c:pt idx="104">
                  <c:v>42536.510416666664</c:v>
                </c:pt>
                <c:pt idx="105">
                  <c:v>42563.489583333336</c:v>
                </c:pt>
                <c:pt idx="106">
                  <c:v>42591.493055555555</c:v>
                </c:pt>
                <c:pt idx="107">
                  <c:v>42627.5</c:v>
                </c:pt>
                <c:pt idx="108">
                  <c:v>42656.493055555555</c:v>
                </c:pt>
                <c:pt idx="109">
                  <c:v>42688.555555555555</c:v>
                </c:pt>
                <c:pt idx="110">
                  <c:v>42718.541666666664</c:v>
                </c:pt>
                <c:pt idx="111">
                  <c:v>42746.520833333336</c:v>
                </c:pt>
                <c:pt idx="112">
                  <c:v>42774.510416666664</c:v>
                </c:pt>
                <c:pt idx="113">
                  <c:v>42802.51388888889</c:v>
                </c:pt>
                <c:pt idx="114">
                  <c:v>42836.51388888889</c:v>
                </c:pt>
                <c:pt idx="115">
                  <c:v>42865.520833333336</c:v>
                </c:pt>
                <c:pt idx="116">
                  <c:v>42893.47222222222</c:v>
                </c:pt>
                <c:pt idx="117">
                  <c:v>42936.510416666664</c:v>
                </c:pt>
                <c:pt idx="118">
                  <c:v>42961.50347222222</c:v>
                </c:pt>
                <c:pt idx="119">
                  <c:v>42990.506944444445</c:v>
                </c:pt>
                <c:pt idx="120">
                  <c:v>43018.524305555555</c:v>
                </c:pt>
                <c:pt idx="121">
                  <c:v>43053.493055555555</c:v>
                </c:pt>
                <c:pt idx="122">
                  <c:v>43081.479166666664</c:v>
                </c:pt>
                <c:pt idx="123">
                  <c:v>43110.625</c:v>
                </c:pt>
                <c:pt idx="124">
                  <c:v>43145.493055555555</c:v>
                </c:pt>
                <c:pt idx="125">
                  <c:v>43174.493055555555</c:v>
                </c:pt>
                <c:pt idx="126">
                  <c:v>43199.5625</c:v>
                </c:pt>
                <c:pt idx="127">
                  <c:v>43237.5</c:v>
                </c:pt>
                <c:pt idx="128">
                  <c:v>43264.447916666664</c:v>
                </c:pt>
                <c:pt idx="129">
                  <c:v>43287.46875</c:v>
                </c:pt>
                <c:pt idx="130">
                  <c:v>43321.57986111111</c:v>
                </c:pt>
                <c:pt idx="131">
                  <c:v>43357.59027777778</c:v>
                </c:pt>
                <c:pt idx="132">
                  <c:v>43381.51388888889</c:v>
                </c:pt>
                <c:pt idx="133">
                  <c:v>43418.60833333333</c:v>
                </c:pt>
                <c:pt idx="134">
                  <c:v>43445.54513888889</c:v>
                </c:pt>
                <c:pt idx="135">
                  <c:v>43473.61111111111</c:v>
                </c:pt>
                <c:pt idx="136">
                  <c:v>43516.635416666664</c:v>
                </c:pt>
                <c:pt idx="137">
                  <c:v>43537.54513888889</c:v>
                </c:pt>
                <c:pt idx="138">
                  <c:v>43564.54513888889</c:v>
                </c:pt>
                <c:pt idx="139">
                  <c:v>43600.46875</c:v>
                </c:pt>
                <c:pt idx="140">
                  <c:v>43628.49652777778</c:v>
                </c:pt>
                <c:pt idx="141">
                  <c:v>43657.57638888889</c:v>
                </c:pt>
                <c:pt idx="142">
                  <c:v>43691.52777777778</c:v>
                </c:pt>
                <c:pt idx="143">
                  <c:v>43718.583333333336</c:v>
                </c:pt>
                <c:pt idx="144">
                  <c:v>43755.552083333336</c:v>
                </c:pt>
                <c:pt idx="145">
                  <c:v>43790.625</c:v>
                </c:pt>
                <c:pt idx="146">
                  <c:v>43817.604166666664</c:v>
                </c:pt>
                <c:pt idx="147">
                  <c:v>43844.572916666664</c:v>
                </c:pt>
                <c:pt idx="148">
                  <c:v>43872.53125</c:v>
                </c:pt>
                <c:pt idx="149">
                  <c:v>43970.572916666664</c:v>
                </c:pt>
                <c:pt idx="150">
                  <c:v>44000.57986111111</c:v>
                </c:pt>
                <c:pt idx="151">
                  <c:v>44021.63888888889</c:v>
                </c:pt>
                <c:pt idx="152">
                  <c:v>44054.65972222222</c:v>
                </c:pt>
                <c:pt idx="153">
                  <c:v>44098.76736111111</c:v>
                </c:pt>
                <c:pt idx="154">
                  <c:v>44119.666666666664</c:v>
                </c:pt>
                <c:pt idx="155">
                  <c:v>44146.67013888889</c:v>
                </c:pt>
                <c:pt idx="156">
                  <c:v>44179.708333333336</c:v>
                </c:pt>
                <c:pt idx="157">
                  <c:v>44210.739583333336</c:v>
                </c:pt>
                <c:pt idx="158">
                  <c:v>44270.649305555555</c:v>
                </c:pt>
              </c:strCache>
            </c:strRef>
          </c:xVal>
          <c:yVal>
            <c:numRef>
              <c:f>'PA 2514-4-0090'!$S$3:$S$161</c:f>
              <c:numCache>
                <c:ptCount val="1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</c:numCache>
            </c:numRef>
          </c:yVal>
          <c:smooth val="0"/>
        </c:ser>
        <c:axId val="3677945"/>
        <c:axId val="33101506"/>
      </c:scatterChart>
      <c:valAx>
        <c:axId val="3677945"/>
        <c:scaling>
          <c:orientation val="minMax"/>
          <c:min val="38991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01506"/>
        <c:crosses val="autoZero"/>
        <c:crossBetween val="midCat"/>
        <c:dispUnits/>
        <c:majorUnit val="365.25"/>
        <c:minorUnit val="365.25"/>
      </c:valAx>
      <c:valAx>
        <c:axId val="33101506"/>
        <c:scaling>
          <c:orientation val="minMax"/>
          <c:min val="4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945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2514-4-0090 (VALJUNQUERA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2514-4-0090'!$AD$3:$AD$14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</c:ser>
        <c:axId val="29478099"/>
        <c:axId val="6397630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2514-4-0090'!$AA$3:$AA$14</c:f>
              <c:numCache>
                <c:ptCount val="12"/>
                <c:pt idx="0">
                  <c:v>489.193</c:v>
                </c:pt>
                <c:pt idx="1">
                  <c:v>486.443</c:v>
                </c:pt>
                <c:pt idx="2">
                  <c:v>483.563</c:v>
                </c:pt>
                <c:pt idx="3">
                  <c:v>486.193</c:v>
                </c:pt>
                <c:pt idx="4">
                  <c:v>488.473</c:v>
                </c:pt>
                <c:pt idx="5">
                  <c:v>488.173</c:v>
                </c:pt>
                <c:pt idx="6">
                  <c:v>498.793</c:v>
                </c:pt>
                <c:pt idx="7">
                  <c:v>507.573</c:v>
                </c:pt>
                <c:pt idx="8">
                  <c:v>507.223</c:v>
                </c:pt>
                <c:pt idx="9">
                  <c:v>504.343</c:v>
                </c:pt>
                <c:pt idx="10">
                  <c:v>497.943</c:v>
                </c:pt>
                <c:pt idx="11">
                  <c:v>491.493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2514-4-0090'!$AB$3:$AB$14</c:f>
              <c:numCache>
                <c:ptCount val="12"/>
                <c:pt idx="0">
                  <c:v>463.453</c:v>
                </c:pt>
                <c:pt idx="1">
                  <c:v>463.883</c:v>
                </c:pt>
                <c:pt idx="2">
                  <c:v>464.283</c:v>
                </c:pt>
                <c:pt idx="3">
                  <c:v>464.453</c:v>
                </c:pt>
                <c:pt idx="4">
                  <c:v>460.593</c:v>
                </c:pt>
                <c:pt idx="5">
                  <c:v>466.343</c:v>
                </c:pt>
                <c:pt idx="6">
                  <c:v>465.913</c:v>
                </c:pt>
                <c:pt idx="7">
                  <c:v>465.653</c:v>
                </c:pt>
                <c:pt idx="8">
                  <c:v>465.313</c:v>
                </c:pt>
                <c:pt idx="9">
                  <c:v>464.693</c:v>
                </c:pt>
                <c:pt idx="10">
                  <c:v>464.073</c:v>
                </c:pt>
                <c:pt idx="11">
                  <c:v>463.493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2514-4-0090'!$AC$3:$AC$14</c:f>
              <c:numCache>
                <c:ptCount val="12"/>
                <c:pt idx="0">
                  <c:v>475.0015714285714</c:v>
                </c:pt>
                <c:pt idx="1">
                  <c:v>473.22371428571427</c:v>
                </c:pt>
                <c:pt idx="2">
                  <c:v>472.490857142857</c:v>
                </c:pt>
                <c:pt idx="3">
                  <c:v>473.58146153846155</c:v>
                </c:pt>
                <c:pt idx="4">
                  <c:v>472.5391538461538</c:v>
                </c:pt>
                <c:pt idx="5">
                  <c:v>474.44838461538467</c:v>
                </c:pt>
                <c:pt idx="6">
                  <c:v>476.41118181818183</c:v>
                </c:pt>
                <c:pt idx="7">
                  <c:v>481.5160769230769</c:v>
                </c:pt>
                <c:pt idx="8">
                  <c:v>482.99300000000005</c:v>
                </c:pt>
                <c:pt idx="9">
                  <c:v>481.9165714285714</c:v>
                </c:pt>
                <c:pt idx="10">
                  <c:v>479.35014285714294</c:v>
                </c:pt>
                <c:pt idx="11">
                  <c:v>477.2553076923077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2514-4-0090'!$AE$3:$AE$14</c:f>
              <c:numCache>
                <c:ptCount val="12"/>
                <c:pt idx="0">
                  <c:v>467.863</c:v>
                </c:pt>
                <c:pt idx="1">
                  <c:v>467.543</c:v>
                </c:pt>
                <c:pt idx="2">
                  <c:v>467.993</c:v>
                </c:pt>
                <c:pt idx="3">
                  <c:v>469.673</c:v>
                </c:pt>
                <c:pt idx="4">
                  <c:v>471.223</c:v>
                </c:pt>
                <c:pt idx="5">
                  <c:v>#N/A</c:v>
                </c:pt>
                <c:pt idx="6">
                  <c:v>#N/A</c:v>
                </c:pt>
                <c:pt idx="7">
                  <c:v>501.583</c:v>
                </c:pt>
                <c:pt idx="8">
                  <c:v>505.903</c:v>
                </c:pt>
                <c:pt idx="9">
                  <c:v>503.713</c:v>
                </c:pt>
                <c:pt idx="10">
                  <c:v>497.013</c:v>
                </c:pt>
                <c:pt idx="11">
                  <c:v>489.323</c:v>
                </c:pt>
              </c:numCache>
            </c:numRef>
          </c:val>
          <c:smooth val="0"/>
        </c:ser>
        <c:marker val="1"/>
        <c:axId val="38915789"/>
        <c:axId val="14697782"/>
      </c:lineChart>
      <c:catAx>
        <c:axId val="38915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7782"/>
        <c:crosses val="autoZero"/>
        <c:auto val="1"/>
        <c:lblOffset val="100"/>
        <c:tickLblSkip val="1"/>
        <c:noMultiLvlLbl val="0"/>
      </c:catAx>
      <c:valAx>
        <c:axId val="14697782"/>
        <c:scaling>
          <c:orientation val="minMax"/>
          <c:min val="4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5789"/>
        <c:crossesAt val="1"/>
        <c:crossBetween val="between"/>
        <c:dispUnits/>
        <c:minorUnit val="1"/>
      </c:valAx>
      <c:catAx>
        <c:axId val="29478099"/>
        <c:scaling>
          <c:orientation val="minMax"/>
        </c:scaling>
        <c:axPos val="b"/>
        <c:delete val="1"/>
        <c:majorTickMark val="out"/>
        <c:minorTickMark val="none"/>
        <c:tickLblPos val="none"/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2514-4-0090 (VALJUNQUERA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2514-4-0090'!$AG$3:$AG$14</c:f>
              <c:numCache>
                <c:ptCount val="12"/>
                <c:pt idx="0">
                  <c:v>0.19093270658090128</c:v>
                </c:pt>
                <c:pt idx="1">
                  <c:v>0.1959164946088566</c:v>
                </c:pt>
                <c:pt idx="2">
                  <c:v>0.2260029588373538</c:v>
                </c:pt>
                <c:pt idx="3">
                  <c:v>0.28591893486138054</c:v>
                </c:pt>
                <c:pt idx="4">
                  <c:v>0.44491307147456777</c:v>
                </c:pt>
                <c:pt idx="5">
                  <c:v>#N/A</c:v>
                </c:pt>
                <c:pt idx="6">
                  <c:v>#N/A</c:v>
                </c:pt>
                <c:pt idx="7">
                  <c:v>0.8850593375450206</c:v>
                </c:pt>
                <c:pt idx="8">
                  <c:v>0.972761040033017</c:v>
                </c:pt>
                <c:pt idx="9">
                  <c:v>0.9859540720451</c:v>
                </c:pt>
                <c:pt idx="10">
                  <c:v>0.9749903956972721</c:v>
                </c:pt>
                <c:pt idx="11">
                  <c:v>0.9237938300286339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2514-4-0090'!$Z$3:$Z$14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2514-4-0090'!$AH$3:$AH$14</c:f>
              <c:numCache>
                <c:ptCount val="12"/>
                <c:pt idx="0">
                  <c:v>0.22483985572518161</c:v>
                </c:pt>
                <c:pt idx="1">
                  <c:v>0.21494319082393584</c:v>
                </c:pt>
                <c:pt idx="2">
                  <c:v>0.22886037584131266</c:v>
                </c:pt>
                <c:pt idx="3">
                  <c:v>0.2808178665728543</c:v>
                </c:pt>
                <c:pt idx="4">
                  <c:v>0.32875483718826487</c:v>
                </c:pt>
                <c:pt idx="5">
                  <c:v>#N/A</c:v>
                </c:pt>
                <c:pt idx="6">
                  <c:v>#N/A</c:v>
                </c:pt>
                <c:pt idx="7">
                  <c:v>0.9028005687546026</c:v>
                </c:pt>
                <c:pt idx="8">
                  <c:v>0.9729009932921852</c:v>
                </c:pt>
                <c:pt idx="9">
                  <c:v>0.9373639725196606</c:v>
                </c:pt>
                <c:pt idx="10">
                  <c:v>0.828643406685909</c:v>
                </c:pt>
                <c:pt idx="11">
                  <c:v>0.703858160228962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117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2514-4-0090'!$AI$2:$AI$37</c:f>
              <c:numCache/>
            </c:numRef>
          </c:cat>
          <c:val>
            <c:numRef>
              <c:f>'PA 2514-4-0090'!$AJ$2:$AJ$37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2514-4-0090'!$AI$2:$AI$37</c:f>
              <c:numCache/>
            </c:numRef>
          </c:cat>
          <c:val>
            <c:numRef>
              <c:f>'PA 2514-4-0090'!$AK$2:$AK$37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2514-4-0090'!$AI$2:$AI$37</c:f>
              <c:numCache/>
            </c:numRef>
          </c:cat>
          <c:val>
            <c:numRef>
              <c:f>'PA 2514-4-0090'!$AL$2:$AL$37</c:f>
              <c:numCache/>
            </c:numRef>
          </c:val>
          <c:smooth val="1"/>
        </c:ser>
        <c:marker val="1"/>
        <c:axId val="44373793"/>
        <c:axId val="63819818"/>
      </c:lineChart>
      <c:dateAx>
        <c:axId val="4437379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38198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37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04431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0"/>
  <sheetViews>
    <sheetView zoomScalePageLayoutView="0" workbookViewId="0" topLeftCell="A132">
      <selection activeCell="A161" sqref="A161:IV161"/>
    </sheetView>
  </sheetViews>
  <sheetFormatPr defaultColWidth="11.421875" defaultRowHeight="12.75"/>
  <cols>
    <col min="1" max="1" width="19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8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RIGHT(VLOOKUP("Extrapolado",$E$3:$N$161,10,FALSE),9)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507.573</v>
      </c>
      <c r="AB2">
        <f>MIN(AB3:AB14)</f>
        <v>460.593</v>
      </c>
      <c r="AC2">
        <v>476.7600625</v>
      </c>
      <c r="AD2">
        <f>SUM(AD3:AD14)</f>
        <v>160</v>
      </c>
      <c r="AJ2" s="2"/>
      <c r="AK2" s="2"/>
      <c r="AL2" s="2"/>
    </row>
    <row r="3" spans="1:38" ht="12.75">
      <c r="A3" s="11">
        <v>39054</v>
      </c>
      <c r="B3" s="12">
        <v>468.113</v>
      </c>
      <c r="C3" s="12">
        <v>610.493</v>
      </c>
      <c r="D3" s="12" t="s">
        <v>55</v>
      </c>
      <c r="E3" s="12" t="s">
        <v>56</v>
      </c>
      <c r="F3" t="s">
        <v>57</v>
      </c>
      <c r="G3">
        <v>142.38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468.113</v>
      </c>
      <c r="Q3">
        <f>IF(ISNA(P3),IF(ISNA(R3),IF(ISNA(S3),"",S3),R3),P3)</f>
        <v>468.113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489.193</v>
      </c>
      <c r="AB3">
        <v>463.453</v>
      </c>
      <c r="AC3">
        <v>475.0015714285714</v>
      </c>
      <c r="AD3">
        <v>14</v>
      </c>
      <c r="AE3">
        <v>467.863</v>
      </c>
      <c r="AF3">
        <v>1</v>
      </c>
      <c r="AG3">
        <f>IF(AE3&gt;=AC3,0.5*(1+((AE3-AC3)/(AA3-AC3))),(AE3-AB3)/(2*(AC3-AB3)))</f>
        <v>0.19093270658090128</v>
      </c>
      <c r="AH3">
        <f>IF(AE3&gt;=$AC$2,0.5*(1+((AE3-$AC$2)/($AA$2-$AC$2))),(AE3-$AB$2)/(2*($AC$2-$AB$2)))</f>
        <v>0.22483985572518161</v>
      </c>
      <c r="AJ3" s="2"/>
      <c r="AK3" s="2"/>
      <c r="AL3" s="2"/>
    </row>
    <row r="4" spans="1:38" ht="12.75">
      <c r="A4" s="11">
        <v>39160.489583333336</v>
      </c>
      <c r="B4" s="12">
        <v>470.153</v>
      </c>
      <c r="C4" s="12">
        <v>610.493</v>
      </c>
      <c r="D4" s="12" t="s">
        <v>55</v>
      </c>
      <c r="E4" s="12" t="s">
        <v>56</v>
      </c>
      <c r="F4" t="s">
        <v>57</v>
      </c>
      <c r="G4">
        <v>140.34</v>
      </c>
      <c r="H4">
        <v>0</v>
      </c>
      <c r="K4" t="s">
        <v>58</v>
      </c>
      <c r="L4" t="s">
        <v>59</v>
      </c>
      <c r="M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470.153</v>
      </c>
      <c r="Q4">
        <f aca="true" t="shared" si="2" ref="Q4:Q67">IF(ISNA(P4),IF(ISNA(R4),IF(ISNA(S4),"",S4),R4),P4)</f>
        <v>470.153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486.443</v>
      </c>
      <c r="AB4">
        <v>463.883</v>
      </c>
      <c r="AC4">
        <v>473.22371428571427</v>
      </c>
      <c r="AD4">
        <v>14</v>
      </c>
      <c r="AE4">
        <v>467.543</v>
      </c>
      <c r="AF4">
        <v>1</v>
      </c>
      <c r="AG4">
        <f aca="true" t="shared" si="5" ref="AG4:AG14">IF(AE4&gt;=AC4,0.5*(1+((AE4-AC4)/(AA4-AC4))),(AE4-AB4)/(2*(AC4-AB4)))</f>
        <v>0.1959164946088566</v>
      </c>
      <c r="AH4">
        <f aca="true" t="shared" si="6" ref="AH4:AH14">IF(AE4&gt;=$AC$2,0.5*(1+((AE4-$AC$2)/($AA$2-$AC$2))),(AE4-$AB$2)/(2*($AC$2-$AB$2)))</f>
        <v>0.21494319082393584</v>
      </c>
      <c r="AJ4" s="2"/>
      <c r="AK4" s="2"/>
      <c r="AL4" s="2"/>
    </row>
    <row r="5" spans="1:38" ht="12.75">
      <c r="A5" s="11">
        <v>39217.65625</v>
      </c>
      <c r="B5" s="12">
        <v>477.733</v>
      </c>
      <c r="C5" s="12">
        <v>610.493</v>
      </c>
      <c r="D5" s="12" t="s">
        <v>55</v>
      </c>
      <c r="E5" s="12" t="s">
        <v>56</v>
      </c>
      <c r="F5" t="s">
        <v>57</v>
      </c>
      <c r="G5">
        <v>132.76</v>
      </c>
      <c r="H5">
        <v>0</v>
      </c>
      <c r="K5" t="s">
        <v>58</v>
      </c>
      <c r="L5" t="s">
        <v>59</v>
      </c>
      <c r="M5" t="s">
        <v>62</v>
      </c>
      <c r="O5" t="e">
        <f t="shared" si="0"/>
        <v>#N/A</v>
      </c>
      <c r="P5">
        <f t="shared" si="1"/>
        <v>477.733</v>
      </c>
      <c r="Q5">
        <f t="shared" si="2"/>
        <v>477.733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483.563</v>
      </c>
      <c r="AB5">
        <v>464.283</v>
      </c>
      <c r="AC5">
        <v>472.490857142857</v>
      </c>
      <c r="AD5">
        <v>14</v>
      </c>
      <c r="AE5">
        <v>467.993</v>
      </c>
      <c r="AF5">
        <v>1</v>
      </c>
      <c r="AG5">
        <f t="shared" si="5"/>
        <v>0.2260029588373538</v>
      </c>
      <c r="AH5">
        <f t="shared" si="6"/>
        <v>0.22886037584131266</v>
      </c>
      <c r="AJ5" s="2"/>
      <c r="AK5" s="2"/>
      <c r="AL5" s="2"/>
    </row>
    <row r="6" spans="1:38" ht="12.75">
      <c r="A6" s="11">
        <v>39245.65277777778</v>
      </c>
      <c r="B6" s="12">
        <v>487.173</v>
      </c>
      <c r="C6" s="12">
        <v>610.493</v>
      </c>
      <c r="D6" s="12" t="s">
        <v>55</v>
      </c>
      <c r="E6" s="12" t="s">
        <v>56</v>
      </c>
      <c r="F6" t="s">
        <v>57</v>
      </c>
      <c r="G6">
        <v>123.32</v>
      </c>
      <c r="H6">
        <v>0</v>
      </c>
      <c r="K6" t="s">
        <v>58</v>
      </c>
      <c r="L6" t="s">
        <v>59</v>
      </c>
      <c r="M6" t="s">
        <v>62</v>
      </c>
      <c r="N6" t="s">
        <v>63</v>
      </c>
      <c r="O6" t="e">
        <f t="shared" si="0"/>
        <v>#N/A</v>
      </c>
      <c r="P6">
        <f t="shared" si="1"/>
        <v>487.173</v>
      </c>
      <c r="Q6">
        <f t="shared" si="2"/>
        <v>487.173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486.193</v>
      </c>
      <c r="AB6">
        <v>464.453</v>
      </c>
      <c r="AC6">
        <v>473.58146153846155</v>
      </c>
      <c r="AD6">
        <v>13</v>
      </c>
      <c r="AE6">
        <v>469.673</v>
      </c>
      <c r="AF6">
        <v>1</v>
      </c>
      <c r="AG6">
        <f t="shared" si="5"/>
        <v>0.28591893486138054</v>
      </c>
      <c r="AH6">
        <f t="shared" si="6"/>
        <v>0.2808178665728543</v>
      </c>
      <c r="AJ6" s="2"/>
      <c r="AK6" s="2"/>
      <c r="AL6" s="2"/>
    </row>
    <row r="7" spans="1:38" ht="12.75">
      <c r="A7" s="11">
        <v>39275.430555555555</v>
      </c>
      <c r="B7" s="12">
        <v>483.863</v>
      </c>
      <c r="C7" s="12">
        <v>610.493</v>
      </c>
      <c r="D7" s="12" t="s">
        <v>55</v>
      </c>
      <c r="E7" s="12" t="s">
        <v>56</v>
      </c>
      <c r="F7" t="s">
        <v>57</v>
      </c>
      <c r="G7">
        <v>126.63</v>
      </c>
      <c r="H7">
        <v>0</v>
      </c>
      <c r="K7" t="s">
        <v>58</v>
      </c>
      <c r="L7" t="s">
        <v>59</v>
      </c>
      <c r="M7" t="s">
        <v>62</v>
      </c>
      <c r="O7" t="e">
        <f t="shared" si="0"/>
        <v>#N/A</v>
      </c>
      <c r="P7">
        <f t="shared" si="1"/>
        <v>483.863</v>
      </c>
      <c r="Q7">
        <f t="shared" si="2"/>
        <v>483.863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488.473</v>
      </c>
      <c r="AB7">
        <v>460.593</v>
      </c>
      <c r="AC7">
        <v>472.5391538461538</v>
      </c>
      <c r="AD7">
        <v>13</v>
      </c>
      <c r="AE7">
        <v>471.223</v>
      </c>
      <c r="AF7">
        <v>1</v>
      </c>
      <c r="AG7">
        <f t="shared" si="5"/>
        <v>0.44491307147456777</v>
      </c>
      <c r="AH7">
        <f t="shared" si="6"/>
        <v>0.32875483718826487</v>
      </c>
      <c r="AJ7" s="2"/>
      <c r="AK7" s="2"/>
      <c r="AL7" s="2"/>
    </row>
    <row r="8" spans="1:38" ht="12.75">
      <c r="A8" s="11">
        <v>39296.51388888889</v>
      </c>
      <c r="B8" s="12">
        <v>482.283</v>
      </c>
      <c r="C8" s="12">
        <v>610.493</v>
      </c>
      <c r="D8" s="12" t="s">
        <v>55</v>
      </c>
      <c r="E8" s="12" t="s">
        <v>56</v>
      </c>
      <c r="F8" t="s">
        <v>57</v>
      </c>
      <c r="G8">
        <v>128.21</v>
      </c>
      <c r="H8">
        <v>0</v>
      </c>
      <c r="K8" t="s">
        <v>58</v>
      </c>
      <c r="L8" t="s">
        <v>59</v>
      </c>
      <c r="M8" t="s">
        <v>62</v>
      </c>
      <c r="O8" t="e">
        <f t="shared" si="0"/>
        <v>#N/A</v>
      </c>
      <c r="P8">
        <f t="shared" si="1"/>
        <v>482.283</v>
      </c>
      <c r="Q8">
        <f t="shared" si="2"/>
        <v>482.283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488.173</v>
      </c>
      <c r="AB8">
        <v>466.343</v>
      </c>
      <c r="AC8">
        <v>474.44838461538467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39338.46527777778</v>
      </c>
      <c r="B9" s="12">
        <v>480.583</v>
      </c>
      <c r="C9" s="12">
        <v>610.493</v>
      </c>
      <c r="D9" s="12" t="s">
        <v>55</v>
      </c>
      <c r="E9" s="12" t="s">
        <v>56</v>
      </c>
      <c r="F9" t="s">
        <v>57</v>
      </c>
      <c r="G9">
        <v>129.91</v>
      </c>
      <c r="H9">
        <v>0</v>
      </c>
      <c r="K9" t="s">
        <v>58</v>
      </c>
      <c r="L9" t="s">
        <v>59</v>
      </c>
      <c r="M9" t="s">
        <v>62</v>
      </c>
      <c r="O9" t="e">
        <f t="shared" si="0"/>
        <v>#N/A</v>
      </c>
      <c r="P9">
        <f t="shared" si="1"/>
        <v>480.583</v>
      </c>
      <c r="Q9">
        <f t="shared" si="2"/>
        <v>480.583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498.793</v>
      </c>
      <c r="AB9">
        <v>465.913</v>
      </c>
      <c r="AC9">
        <v>476.41118181818183</v>
      </c>
      <c r="AD9">
        <v>11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39371.75</v>
      </c>
      <c r="B10" s="12">
        <v>480.063</v>
      </c>
      <c r="C10" s="12">
        <v>610.493</v>
      </c>
      <c r="D10" s="12" t="s">
        <v>55</v>
      </c>
      <c r="E10" s="12" t="s">
        <v>56</v>
      </c>
      <c r="F10" t="s">
        <v>57</v>
      </c>
      <c r="G10">
        <v>130.43</v>
      </c>
      <c r="H10">
        <v>0</v>
      </c>
      <c r="K10" t="s">
        <v>58</v>
      </c>
      <c r="L10" t="s">
        <v>59</v>
      </c>
      <c r="M10" t="s">
        <v>62</v>
      </c>
      <c r="O10" t="e">
        <f t="shared" si="0"/>
        <v>#N/A</v>
      </c>
      <c r="P10">
        <f t="shared" si="1"/>
        <v>480.063</v>
      </c>
      <c r="Q10">
        <f t="shared" si="2"/>
        <v>480.063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507.573</v>
      </c>
      <c r="AB10">
        <v>465.653</v>
      </c>
      <c r="AC10">
        <v>481.5160769230769</v>
      </c>
      <c r="AD10">
        <v>13</v>
      </c>
      <c r="AE10">
        <v>501.583</v>
      </c>
      <c r="AF10">
        <v>1</v>
      </c>
      <c r="AG10">
        <f t="shared" si="5"/>
        <v>0.8850593375450206</v>
      </c>
      <c r="AH10">
        <f t="shared" si="6"/>
        <v>0.9028005687546026</v>
      </c>
      <c r="AJ10" s="2"/>
      <c r="AK10" s="2"/>
      <c r="AL10" s="2"/>
    </row>
    <row r="11" spans="1:38" ht="12.75">
      <c r="A11" s="11">
        <v>39412.555555555555</v>
      </c>
      <c r="B11" s="12">
        <v>471.123</v>
      </c>
      <c r="C11" s="12">
        <v>610.493</v>
      </c>
      <c r="D11" s="12" t="s">
        <v>55</v>
      </c>
      <c r="E11" s="12" t="s">
        <v>56</v>
      </c>
      <c r="F11" t="s">
        <v>57</v>
      </c>
      <c r="G11">
        <v>139.37</v>
      </c>
      <c r="H11">
        <v>0</v>
      </c>
      <c r="K11" t="s">
        <v>58</v>
      </c>
      <c r="L11" t="s">
        <v>59</v>
      </c>
      <c r="M11" t="s">
        <v>62</v>
      </c>
      <c r="O11" t="e">
        <f t="shared" si="0"/>
        <v>#N/A</v>
      </c>
      <c r="P11">
        <f t="shared" si="1"/>
        <v>471.123</v>
      </c>
      <c r="Q11">
        <f t="shared" si="2"/>
        <v>471.123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507.223</v>
      </c>
      <c r="AB11">
        <v>465.313</v>
      </c>
      <c r="AC11">
        <v>482.99300000000005</v>
      </c>
      <c r="AD11">
        <v>14</v>
      </c>
      <c r="AE11">
        <v>505.903</v>
      </c>
      <c r="AF11">
        <v>1</v>
      </c>
      <c r="AG11">
        <f t="shared" si="5"/>
        <v>0.972761040033017</v>
      </c>
      <c r="AH11">
        <f t="shared" si="6"/>
        <v>0.9729009932921852</v>
      </c>
      <c r="AJ11" s="2"/>
      <c r="AK11" s="2"/>
      <c r="AL11" s="2"/>
    </row>
    <row r="12" spans="1:38" ht="12.75">
      <c r="A12" s="11">
        <v>39433.625</v>
      </c>
      <c r="B12" s="12">
        <v>470.373</v>
      </c>
      <c r="C12" s="12">
        <v>610.493</v>
      </c>
      <c r="D12" s="12" t="s">
        <v>55</v>
      </c>
      <c r="E12" s="12" t="s">
        <v>56</v>
      </c>
      <c r="F12" t="s">
        <v>57</v>
      </c>
      <c r="G12">
        <v>140.12</v>
      </c>
      <c r="H12">
        <v>0</v>
      </c>
      <c r="K12" t="s">
        <v>58</v>
      </c>
      <c r="L12" t="s">
        <v>59</v>
      </c>
      <c r="M12" t="s">
        <v>62</v>
      </c>
      <c r="O12" t="e">
        <f t="shared" si="0"/>
        <v>#N/A</v>
      </c>
      <c r="P12">
        <f t="shared" si="1"/>
        <v>470.373</v>
      </c>
      <c r="Q12">
        <f t="shared" si="2"/>
        <v>470.373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504.343</v>
      </c>
      <c r="AB12">
        <v>464.693</v>
      </c>
      <c r="AC12">
        <v>481.9165714285714</v>
      </c>
      <c r="AD12">
        <v>14</v>
      </c>
      <c r="AE12">
        <v>503.713</v>
      </c>
      <c r="AF12">
        <v>1</v>
      </c>
      <c r="AG12">
        <f t="shared" si="5"/>
        <v>0.9859540720451</v>
      </c>
      <c r="AH12">
        <f t="shared" si="6"/>
        <v>0.9373639725196606</v>
      </c>
      <c r="AJ12" s="2"/>
      <c r="AK12" s="2"/>
      <c r="AL12" s="2"/>
    </row>
    <row r="13" spans="1:38" ht="12.75">
      <c r="A13" s="11">
        <v>39464.57430555556</v>
      </c>
      <c r="B13" s="12">
        <v>469.773</v>
      </c>
      <c r="C13" s="12">
        <v>610.493</v>
      </c>
      <c r="D13" s="12" t="s">
        <v>55</v>
      </c>
      <c r="E13" s="12" t="s">
        <v>56</v>
      </c>
      <c r="F13" t="s">
        <v>57</v>
      </c>
      <c r="G13">
        <v>140.72</v>
      </c>
      <c r="H13">
        <v>0</v>
      </c>
      <c r="K13" t="s">
        <v>58</v>
      </c>
      <c r="L13" t="s">
        <v>59</v>
      </c>
      <c r="M13" t="s">
        <v>62</v>
      </c>
      <c r="O13" t="e">
        <f t="shared" si="0"/>
        <v>#N/A</v>
      </c>
      <c r="P13">
        <f t="shared" si="1"/>
        <v>469.773</v>
      </c>
      <c r="Q13">
        <f t="shared" si="2"/>
        <v>469.773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497.943</v>
      </c>
      <c r="AB13">
        <v>464.073</v>
      </c>
      <c r="AC13">
        <v>479.35014285714294</v>
      </c>
      <c r="AD13">
        <v>14</v>
      </c>
      <c r="AE13">
        <v>497.013</v>
      </c>
      <c r="AF13">
        <v>1</v>
      </c>
      <c r="AG13">
        <f t="shared" si="5"/>
        <v>0.9749903956972721</v>
      </c>
      <c r="AH13">
        <f t="shared" si="6"/>
        <v>0.828643406685909</v>
      </c>
      <c r="AJ13" s="2"/>
      <c r="AK13" s="2"/>
      <c r="AL13" s="2"/>
    </row>
    <row r="14" spans="1:38" ht="12.75">
      <c r="A14" s="11">
        <v>39495.71527777778</v>
      </c>
      <c r="B14" s="12">
        <v>469.053</v>
      </c>
      <c r="C14" s="12">
        <v>610.493</v>
      </c>
      <c r="D14" s="12" t="s">
        <v>55</v>
      </c>
      <c r="E14" s="12" t="s">
        <v>56</v>
      </c>
      <c r="F14" t="s">
        <v>57</v>
      </c>
      <c r="G14">
        <v>141.44</v>
      </c>
      <c r="H14">
        <v>0</v>
      </c>
      <c r="K14" t="s">
        <v>58</v>
      </c>
      <c r="L14" t="s">
        <v>59</v>
      </c>
      <c r="M14" t="s">
        <v>62</v>
      </c>
      <c r="O14" t="e">
        <f t="shared" si="0"/>
        <v>#N/A</v>
      </c>
      <c r="P14">
        <f t="shared" si="1"/>
        <v>469.053</v>
      </c>
      <c r="Q14">
        <f t="shared" si="2"/>
        <v>469.053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491.493</v>
      </c>
      <c r="AB14">
        <v>463.493</v>
      </c>
      <c r="AC14">
        <v>477.2553076923077</v>
      </c>
      <c r="AD14">
        <v>13</v>
      </c>
      <c r="AE14">
        <v>489.323</v>
      </c>
      <c r="AF14">
        <v>1</v>
      </c>
      <c r="AG14">
        <f t="shared" si="5"/>
        <v>0.9237938300286339</v>
      </c>
      <c r="AH14">
        <f t="shared" si="6"/>
        <v>0.703858160228962</v>
      </c>
      <c r="AJ14" s="2"/>
      <c r="AK14" s="2"/>
      <c r="AL14" s="2"/>
    </row>
    <row r="15" spans="1:38" ht="12.75">
      <c r="A15" s="11">
        <v>39525.65972222222</v>
      </c>
      <c r="B15" s="12">
        <v>468.603</v>
      </c>
      <c r="C15" s="12">
        <v>610.493</v>
      </c>
      <c r="D15" s="12" t="s">
        <v>55</v>
      </c>
      <c r="E15" s="12" t="s">
        <v>56</v>
      </c>
      <c r="F15" t="s">
        <v>57</v>
      </c>
      <c r="G15">
        <v>141.89</v>
      </c>
      <c r="H15">
        <v>0</v>
      </c>
      <c r="K15" t="s">
        <v>58</v>
      </c>
      <c r="L15" t="s">
        <v>59</v>
      </c>
      <c r="M15" t="s">
        <v>62</v>
      </c>
      <c r="O15" t="e">
        <f t="shared" si="0"/>
        <v>#N/A</v>
      </c>
      <c r="P15">
        <f t="shared" si="1"/>
        <v>468.603</v>
      </c>
      <c r="Q15">
        <f t="shared" si="2"/>
        <v>468.603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39554.520833333336</v>
      </c>
      <c r="B16" s="12">
        <v>468.423</v>
      </c>
      <c r="C16" s="12">
        <v>610.493</v>
      </c>
      <c r="D16" s="12" t="s">
        <v>55</v>
      </c>
      <c r="E16" s="12" t="s">
        <v>56</v>
      </c>
      <c r="F16" t="s">
        <v>57</v>
      </c>
      <c r="G16">
        <v>142.07</v>
      </c>
      <c r="H16">
        <v>0</v>
      </c>
      <c r="K16" t="s">
        <v>58</v>
      </c>
      <c r="L16" t="s">
        <v>59</v>
      </c>
      <c r="M16" t="s">
        <v>62</v>
      </c>
      <c r="O16" t="e">
        <f t="shared" si="0"/>
        <v>#N/A</v>
      </c>
      <c r="P16">
        <f t="shared" si="1"/>
        <v>468.423</v>
      </c>
      <c r="Q16">
        <f t="shared" si="2"/>
        <v>468.423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39587.541666666664</v>
      </c>
      <c r="B17" s="12">
        <v>472.163</v>
      </c>
      <c r="C17" s="12">
        <v>610.493</v>
      </c>
      <c r="D17" s="12" t="s">
        <v>55</v>
      </c>
      <c r="E17" s="12" t="s">
        <v>56</v>
      </c>
      <c r="F17" t="s">
        <v>57</v>
      </c>
      <c r="G17">
        <v>138.33</v>
      </c>
      <c r="H17">
        <v>0</v>
      </c>
      <c r="K17" t="s">
        <v>58</v>
      </c>
      <c r="L17" t="s">
        <v>59</v>
      </c>
      <c r="M17" t="s">
        <v>62</v>
      </c>
      <c r="O17" t="e">
        <f t="shared" si="0"/>
        <v>#N/A</v>
      </c>
      <c r="P17">
        <f t="shared" si="1"/>
        <v>472.163</v>
      </c>
      <c r="Q17">
        <f t="shared" si="2"/>
        <v>472.163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39615.62152777778</v>
      </c>
      <c r="B18" s="12">
        <v>482.183</v>
      </c>
      <c r="C18" s="12">
        <v>610.493</v>
      </c>
      <c r="D18" s="12" t="s">
        <v>55</v>
      </c>
      <c r="E18" s="12" t="s">
        <v>56</v>
      </c>
      <c r="F18" t="s">
        <v>57</v>
      </c>
      <c r="G18">
        <v>128.31</v>
      </c>
      <c r="H18">
        <v>0</v>
      </c>
      <c r="K18" t="s">
        <v>58</v>
      </c>
      <c r="L18" t="s">
        <v>59</v>
      </c>
      <c r="M18" t="s">
        <v>62</v>
      </c>
      <c r="N18" t="s">
        <v>64</v>
      </c>
      <c r="O18" t="e">
        <f t="shared" si="0"/>
        <v>#N/A</v>
      </c>
      <c r="P18">
        <f t="shared" si="1"/>
        <v>482.183</v>
      </c>
      <c r="Q18">
        <f t="shared" si="2"/>
        <v>482.183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39653.4375</v>
      </c>
      <c r="B19" s="12">
        <v>484.883</v>
      </c>
      <c r="C19" s="12">
        <v>610.493</v>
      </c>
      <c r="D19" s="12" t="s">
        <v>55</v>
      </c>
      <c r="E19" s="12" t="s">
        <v>56</v>
      </c>
      <c r="F19" t="s">
        <v>57</v>
      </c>
      <c r="G19">
        <v>125.61</v>
      </c>
      <c r="H19">
        <v>0</v>
      </c>
      <c r="K19" t="s">
        <v>58</v>
      </c>
      <c r="L19" t="s">
        <v>59</v>
      </c>
      <c r="M19" t="s">
        <v>62</v>
      </c>
      <c r="O19" t="e">
        <f t="shared" si="0"/>
        <v>#N/A</v>
      </c>
      <c r="P19">
        <f t="shared" si="1"/>
        <v>484.883</v>
      </c>
      <c r="Q19">
        <f t="shared" si="2"/>
        <v>484.883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39688.43402777778</v>
      </c>
      <c r="B20" s="12">
        <v>481.123</v>
      </c>
      <c r="C20" s="12">
        <v>610.493</v>
      </c>
      <c r="D20" s="12" t="s">
        <v>55</v>
      </c>
      <c r="E20" s="12" t="s">
        <v>56</v>
      </c>
      <c r="F20" t="s">
        <v>57</v>
      </c>
      <c r="G20">
        <v>129.37</v>
      </c>
      <c r="H20">
        <v>0</v>
      </c>
      <c r="K20" t="s">
        <v>58</v>
      </c>
      <c r="L20" t="s">
        <v>59</v>
      </c>
      <c r="M20" t="s">
        <v>62</v>
      </c>
      <c r="O20" t="e">
        <f t="shared" si="0"/>
        <v>#N/A</v>
      </c>
      <c r="P20">
        <f t="shared" si="1"/>
        <v>481.123</v>
      </c>
      <c r="Q20">
        <f t="shared" si="2"/>
        <v>481.123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39713.45138888889</v>
      </c>
      <c r="B21" s="12">
        <v>478.853</v>
      </c>
      <c r="C21" s="12">
        <v>610.493</v>
      </c>
      <c r="D21" s="12" t="s">
        <v>55</v>
      </c>
      <c r="E21" s="12" t="s">
        <v>56</v>
      </c>
      <c r="F21" t="s">
        <v>57</v>
      </c>
      <c r="G21">
        <v>131.64</v>
      </c>
      <c r="H21">
        <v>0</v>
      </c>
      <c r="K21" t="s">
        <v>58</v>
      </c>
      <c r="L21" t="s">
        <v>59</v>
      </c>
      <c r="M21" t="s">
        <v>62</v>
      </c>
      <c r="O21" t="e">
        <f t="shared" si="0"/>
        <v>#N/A</v>
      </c>
      <c r="P21">
        <f t="shared" si="1"/>
        <v>478.853</v>
      </c>
      <c r="Q21">
        <f t="shared" si="2"/>
        <v>478.853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39751.510416666664</v>
      </c>
      <c r="B22" s="12">
        <v>476.243</v>
      </c>
      <c r="C22" s="12">
        <v>610.493</v>
      </c>
      <c r="D22" s="12" t="s">
        <v>55</v>
      </c>
      <c r="E22" s="12" t="s">
        <v>56</v>
      </c>
      <c r="F22" t="s">
        <v>57</v>
      </c>
      <c r="G22">
        <v>134.25</v>
      </c>
      <c r="H22">
        <v>0</v>
      </c>
      <c r="K22" t="s">
        <v>58</v>
      </c>
      <c r="L22" t="s">
        <v>59</v>
      </c>
      <c r="M22" t="s">
        <v>62</v>
      </c>
      <c r="O22" t="e">
        <f t="shared" si="0"/>
        <v>#N/A</v>
      </c>
      <c r="P22">
        <f t="shared" si="1"/>
        <v>476.243</v>
      </c>
      <c r="Q22">
        <f t="shared" si="2"/>
        <v>476.243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39774.708333333336</v>
      </c>
      <c r="B23" s="12">
        <v>476.223</v>
      </c>
      <c r="C23" s="12">
        <v>610.493</v>
      </c>
      <c r="D23" s="12" t="s">
        <v>55</v>
      </c>
      <c r="E23" s="12" t="s">
        <v>56</v>
      </c>
      <c r="F23" t="s">
        <v>57</v>
      </c>
      <c r="G23">
        <v>134.27</v>
      </c>
      <c r="H23">
        <v>0</v>
      </c>
      <c r="K23" t="s">
        <v>58</v>
      </c>
      <c r="L23" t="s">
        <v>59</v>
      </c>
      <c r="M23" t="s">
        <v>62</v>
      </c>
      <c r="O23" t="e">
        <f t="shared" si="0"/>
        <v>#N/A</v>
      </c>
      <c r="P23">
        <f t="shared" si="1"/>
        <v>476.223</v>
      </c>
      <c r="Q23">
        <f t="shared" si="2"/>
        <v>476.223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39812.645833333336</v>
      </c>
      <c r="B24" s="12">
        <v>475.883</v>
      </c>
      <c r="C24" s="12">
        <v>610.493</v>
      </c>
      <c r="D24" s="12" t="s">
        <v>55</v>
      </c>
      <c r="E24" s="12" t="s">
        <v>56</v>
      </c>
      <c r="F24" t="s">
        <v>57</v>
      </c>
      <c r="G24">
        <v>134.61</v>
      </c>
      <c r="H24">
        <v>0</v>
      </c>
      <c r="K24" t="s">
        <v>58</v>
      </c>
      <c r="L24" t="s">
        <v>59</v>
      </c>
      <c r="M24" t="s">
        <v>62</v>
      </c>
      <c r="O24" t="e">
        <f t="shared" si="0"/>
        <v>#N/A</v>
      </c>
      <c r="P24">
        <f t="shared" si="1"/>
        <v>475.883</v>
      </c>
      <c r="Q24">
        <f t="shared" si="2"/>
        <v>475.883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39835.416666666664</v>
      </c>
      <c r="B25">
        <v>475.733</v>
      </c>
      <c r="C25">
        <v>610.493</v>
      </c>
      <c r="D25" t="s">
        <v>55</v>
      </c>
      <c r="E25" t="s">
        <v>56</v>
      </c>
      <c r="F25" t="s">
        <v>57</v>
      </c>
      <c r="G25">
        <v>134.76</v>
      </c>
      <c r="H25">
        <v>0</v>
      </c>
      <c r="K25" t="s">
        <v>58</v>
      </c>
      <c r="L25" t="s">
        <v>59</v>
      </c>
      <c r="M25" t="s">
        <v>62</v>
      </c>
      <c r="O25" t="e">
        <f t="shared" si="0"/>
        <v>#N/A</v>
      </c>
      <c r="P25">
        <f t="shared" si="1"/>
        <v>475.733</v>
      </c>
      <c r="Q25">
        <f t="shared" si="2"/>
        <v>475.733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39869.604166666664</v>
      </c>
      <c r="B26">
        <v>480.903</v>
      </c>
      <c r="C26">
        <v>610.493</v>
      </c>
      <c r="D26" t="s">
        <v>55</v>
      </c>
      <c r="E26" t="s">
        <v>56</v>
      </c>
      <c r="F26" t="s">
        <v>57</v>
      </c>
      <c r="G26">
        <v>129.59</v>
      </c>
      <c r="H26">
        <v>0</v>
      </c>
      <c r="K26" t="s">
        <v>58</v>
      </c>
      <c r="L26" t="s">
        <v>59</v>
      </c>
      <c r="M26" t="s">
        <v>62</v>
      </c>
      <c r="O26" t="e">
        <f t="shared" si="0"/>
        <v>#N/A</v>
      </c>
      <c r="P26">
        <f t="shared" si="1"/>
        <v>480.903</v>
      </c>
      <c r="Q26">
        <f t="shared" si="2"/>
        <v>480.903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39902.552083333336</v>
      </c>
      <c r="B27">
        <v>481.173</v>
      </c>
      <c r="C27">
        <v>610.493</v>
      </c>
      <c r="D27" t="s">
        <v>55</v>
      </c>
      <c r="E27" t="s">
        <v>56</v>
      </c>
      <c r="F27" t="s">
        <v>57</v>
      </c>
      <c r="G27">
        <v>129.32</v>
      </c>
      <c r="H27">
        <v>0</v>
      </c>
      <c r="K27" t="s">
        <v>58</v>
      </c>
      <c r="L27" t="s">
        <v>59</v>
      </c>
      <c r="M27" t="s">
        <v>62</v>
      </c>
      <c r="O27" t="e">
        <f t="shared" si="0"/>
        <v>#N/A</v>
      </c>
      <c r="P27">
        <f t="shared" si="1"/>
        <v>481.173</v>
      </c>
      <c r="Q27">
        <f t="shared" si="2"/>
        <v>481.173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39926.51388888889</v>
      </c>
      <c r="B28">
        <v>479.963</v>
      </c>
      <c r="C28">
        <v>610.493</v>
      </c>
      <c r="D28" t="s">
        <v>55</v>
      </c>
      <c r="E28" t="s">
        <v>56</v>
      </c>
      <c r="F28" t="s">
        <v>57</v>
      </c>
      <c r="G28">
        <v>130.53</v>
      </c>
      <c r="H28">
        <v>0</v>
      </c>
      <c r="K28" t="s">
        <v>58</v>
      </c>
      <c r="L28" t="s">
        <v>59</v>
      </c>
      <c r="M28" t="s">
        <v>62</v>
      </c>
      <c r="O28" t="e">
        <f t="shared" si="0"/>
        <v>#N/A</v>
      </c>
      <c r="P28">
        <f t="shared" si="1"/>
        <v>479.963</v>
      </c>
      <c r="Q28">
        <f t="shared" si="2"/>
        <v>479.963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39954.5</v>
      </c>
      <c r="B29">
        <v>479.093</v>
      </c>
      <c r="C29">
        <v>610.493</v>
      </c>
      <c r="D29" t="s">
        <v>55</v>
      </c>
      <c r="E29" t="s">
        <v>56</v>
      </c>
      <c r="F29" t="s">
        <v>57</v>
      </c>
      <c r="G29">
        <v>131.4</v>
      </c>
      <c r="H29">
        <v>0</v>
      </c>
      <c r="K29" t="s">
        <v>58</v>
      </c>
      <c r="L29" t="s">
        <v>59</v>
      </c>
      <c r="M29" t="s">
        <v>62</v>
      </c>
      <c r="O29" t="e">
        <f t="shared" si="0"/>
        <v>#N/A</v>
      </c>
      <c r="P29">
        <f t="shared" si="1"/>
        <v>479.093</v>
      </c>
      <c r="Q29">
        <f t="shared" si="2"/>
        <v>479.093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39988.493055555555</v>
      </c>
      <c r="B30">
        <v>476.993</v>
      </c>
      <c r="C30">
        <v>610.493</v>
      </c>
      <c r="D30" t="s">
        <v>55</v>
      </c>
      <c r="E30" t="s">
        <v>56</v>
      </c>
      <c r="F30" t="s">
        <v>57</v>
      </c>
      <c r="G30">
        <v>133.5</v>
      </c>
      <c r="H30">
        <v>0</v>
      </c>
      <c r="K30" t="s">
        <v>58</v>
      </c>
      <c r="L30" t="s">
        <v>59</v>
      </c>
      <c r="M30" t="s">
        <v>62</v>
      </c>
      <c r="O30" t="e">
        <f t="shared" si="0"/>
        <v>#N/A</v>
      </c>
      <c r="P30">
        <f t="shared" si="1"/>
        <v>476.993</v>
      </c>
      <c r="Q30">
        <f t="shared" si="2"/>
        <v>476.993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40007.79861111111</v>
      </c>
      <c r="B31">
        <v>476.033</v>
      </c>
      <c r="C31">
        <v>610.493</v>
      </c>
      <c r="D31" t="s">
        <v>55</v>
      </c>
      <c r="E31" t="s">
        <v>56</v>
      </c>
      <c r="F31" t="s">
        <v>57</v>
      </c>
      <c r="G31">
        <v>134.46</v>
      </c>
      <c r="H31">
        <v>0</v>
      </c>
      <c r="K31" t="s">
        <v>58</v>
      </c>
      <c r="L31" t="s">
        <v>59</v>
      </c>
      <c r="M31" t="s">
        <v>62</v>
      </c>
      <c r="O31" t="e">
        <f t="shared" si="0"/>
        <v>#N/A</v>
      </c>
      <c r="P31">
        <f t="shared" si="1"/>
        <v>476.033</v>
      </c>
      <c r="Q31">
        <f t="shared" si="2"/>
        <v>476.033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40049.53125</v>
      </c>
      <c r="B32">
        <v>473.113</v>
      </c>
      <c r="C32">
        <v>610.493</v>
      </c>
      <c r="D32" t="s">
        <v>55</v>
      </c>
      <c r="E32" t="s">
        <v>56</v>
      </c>
      <c r="F32" t="s">
        <v>57</v>
      </c>
      <c r="G32">
        <v>137.38</v>
      </c>
      <c r="H32">
        <v>0</v>
      </c>
      <c r="K32" t="s">
        <v>58</v>
      </c>
      <c r="L32" t="s">
        <v>59</v>
      </c>
      <c r="M32" t="s">
        <v>62</v>
      </c>
      <c r="O32" t="e">
        <f t="shared" si="0"/>
        <v>#N/A</v>
      </c>
      <c r="P32">
        <f t="shared" si="1"/>
        <v>473.113</v>
      </c>
      <c r="Q32">
        <f t="shared" si="2"/>
        <v>473.113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40064.479166666664</v>
      </c>
      <c r="B33">
        <v>472.283</v>
      </c>
      <c r="C33">
        <v>610.493</v>
      </c>
      <c r="D33" t="s">
        <v>55</v>
      </c>
      <c r="E33" t="s">
        <v>56</v>
      </c>
      <c r="F33" t="s">
        <v>57</v>
      </c>
      <c r="G33">
        <v>138.21</v>
      </c>
      <c r="H33">
        <v>0</v>
      </c>
      <c r="K33" t="s">
        <v>58</v>
      </c>
      <c r="L33" t="s">
        <v>59</v>
      </c>
      <c r="M33" t="s">
        <v>62</v>
      </c>
      <c r="O33" t="e">
        <f t="shared" si="0"/>
        <v>#N/A</v>
      </c>
      <c r="P33">
        <f t="shared" si="1"/>
        <v>472.283</v>
      </c>
      <c r="Q33">
        <f t="shared" si="2"/>
        <v>472.283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40094.52777777778</v>
      </c>
      <c r="B34">
        <v>471.213</v>
      </c>
      <c r="C34">
        <v>610.493</v>
      </c>
      <c r="D34" t="s">
        <v>55</v>
      </c>
      <c r="E34" t="s">
        <v>56</v>
      </c>
      <c r="F34" t="s">
        <v>57</v>
      </c>
      <c r="G34">
        <v>139.28</v>
      </c>
      <c r="H34">
        <v>0</v>
      </c>
      <c r="K34" t="s">
        <v>58</v>
      </c>
      <c r="L34" t="s">
        <v>59</v>
      </c>
      <c r="M34" t="s">
        <v>62</v>
      </c>
      <c r="O34" t="e">
        <f t="shared" si="0"/>
        <v>#N/A</v>
      </c>
      <c r="P34">
        <f t="shared" si="1"/>
        <v>471.213</v>
      </c>
      <c r="Q34">
        <f t="shared" si="2"/>
        <v>471.213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40128.4375</v>
      </c>
      <c r="B35">
        <v>470.123</v>
      </c>
      <c r="C35">
        <v>610.493</v>
      </c>
      <c r="D35" t="s">
        <v>55</v>
      </c>
      <c r="E35" t="s">
        <v>56</v>
      </c>
      <c r="F35" t="s">
        <v>57</v>
      </c>
      <c r="G35">
        <v>140.37</v>
      </c>
      <c r="H35">
        <v>0</v>
      </c>
      <c r="K35" t="s">
        <v>58</v>
      </c>
      <c r="L35" t="s">
        <v>59</v>
      </c>
      <c r="M35" t="s">
        <v>62</v>
      </c>
      <c r="O35" t="e">
        <f t="shared" si="0"/>
        <v>#N/A</v>
      </c>
      <c r="P35">
        <f t="shared" si="1"/>
        <v>470.123</v>
      </c>
      <c r="Q35">
        <f t="shared" si="2"/>
        <v>470.123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40169.458333333336</v>
      </c>
      <c r="B36">
        <v>469.693</v>
      </c>
      <c r="C36">
        <v>610.493</v>
      </c>
      <c r="D36" t="s">
        <v>55</v>
      </c>
      <c r="E36" t="s">
        <v>56</v>
      </c>
      <c r="F36" t="s">
        <v>57</v>
      </c>
      <c r="G36">
        <v>140.8</v>
      </c>
      <c r="H36">
        <v>0</v>
      </c>
      <c r="K36" t="s">
        <v>58</v>
      </c>
      <c r="L36" t="s">
        <v>59</v>
      </c>
      <c r="M36" t="s">
        <v>62</v>
      </c>
      <c r="O36" t="e">
        <f t="shared" si="0"/>
        <v>#N/A</v>
      </c>
      <c r="P36">
        <f t="shared" si="1"/>
        <v>469.693</v>
      </c>
      <c r="Q36">
        <f t="shared" si="2"/>
        <v>469.693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40203.520833333336</v>
      </c>
      <c r="B37">
        <v>471.363</v>
      </c>
      <c r="C37">
        <v>610.493</v>
      </c>
      <c r="D37" t="s">
        <v>55</v>
      </c>
      <c r="E37" t="s">
        <v>56</v>
      </c>
      <c r="F37" t="s">
        <v>57</v>
      </c>
      <c r="G37">
        <v>139.13</v>
      </c>
      <c r="H37">
        <v>0</v>
      </c>
      <c r="K37" t="s">
        <v>58</v>
      </c>
      <c r="L37" t="s">
        <v>59</v>
      </c>
      <c r="M37" t="s">
        <v>62</v>
      </c>
      <c r="O37" t="e">
        <f t="shared" si="0"/>
        <v>#N/A</v>
      </c>
      <c r="P37">
        <f t="shared" si="1"/>
        <v>471.363</v>
      </c>
      <c r="Q37">
        <f t="shared" si="2"/>
        <v>471.363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40232.5</v>
      </c>
      <c r="B38">
        <v>471.993</v>
      </c>
      <c r="C38">
        <v>610.493</v>
      </c>
      <c r="D38" t="s">
        <v>55</v>
      </c>
      <c r="E38" t="s">
        <v>56</v>
      </c>
      <c r="F38" t="s">
        <v>57</v>
      </c>
      <c r="G38">
        <v>138.5</v>
      </c>
      <c r="H38">
        <v>0</v>
      </c>
      <c r="K38" t="s">
        <v>58</v>
      </c>
      <c r="L38" t="s">
        <v>59</v>
      </c>
      <c r="M38" t="s">
        <v>62</v>
      </c>
      <c r="O38" t="e">
        <f t="shared" si="0"/>
        <v>#N/A</v>
      </c>
      <c r="P38">
        <f t="shared" si="1"/>
        <v>471.993</v>
      </c>
      <c r="Q38">
        <f t="shared" si="2"/>
        <v>471.993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40247.5</v>
      </c>
      <c r="B39">
        <v>471.683</v>
      </c>
      <c r="C39">
        <v>610.493</v>
      </c>
      <c r="D39" t="s">
        <v>55</v>
      </c>
      <c r="E39" t="s">
        <v>56</v>
      </c>
      <c r="F39" t="s">
        <v>57</v>
      </c>
      <c r="G39">
        <v>138.81</v>
      </c>
      <c r="H39">
        <v>0</v>
      </c>
      <c r="K39" t="s">
        <v>58</v>
      </c>
      <c r="L39" t="s">
        <v>59</v>
      </c>
      <c r="M39" t="s">
        <v>62</v>
      </c>
      <c r="O39" t="e">
        <f t="shared" si="0"/>
        <v>#N/A</v>
      </c>
      <c r="P39">
        <f t="shared" si="1"/>
        <v>471.683</v>
      </c>
      <c r="Q39">
        <f t="shared" si="2"/>
        <v>471.683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40289.51388888889</v>
      </c>
      <c r="B40">
        <v>474.153</v>
      </c>
      <c r="C40">
        <v>610.493</v>
      </c>
      <c r="D40" t="s">
        <v>55</v>
      </c>
      <c r="E40" t="s">
        <v>56</v>
      </c>
      <c r="F40" t="s">
        <v>57</v>
      </c>
      <c r="G40">
        <v>136.34</v>
      </c>
      <c r="H40">
        <v>0</v>
      </c>
      <c r="K40" t="s">
        <v>58</v>
      </c>
      <c r="L40" t="s">
        <v>59</v>
      </c>
      <c r="M40" t="s">
        <v>62</v>
      </c>
      <c r="O40" t="e">
        <f t="shared" si="0"/>
        <v>#N/A</v>
      </c>
      <c r="P40">
        <f t="shared" si="1"/>
        <v>474.153</v>
      </c>
      <c r="Q40">
        <f t="shared" si="2"/>
        <v>474.153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40317.78125</v>
      </c>
      <c r="B41">
        <v>476.933</v>
      </c>
      <c r="C41">
        <v>610.493</v>
      </c>
      <c r="D41" t="s">
        <v>55</v>
      </c>
      <c r="E41" t="s">
        <v>56</v>
      </c>
      <c r="F41" t="s">
        <v>57</v>
      </c>
      <c r="G41">
        <v>133.56</v>
      </c>
      <c r="H41">
        <v>0</v>
      </c>
      <c r="K41" t="s">
        <v>58</v>
      </c>
      <c r="L41" t="s">
        <v>59</v>
      </c>
      <c r="M41" t="s">
        <v>62</v>
      </c>
      <c r="O41" t="e">
        <f t="shared" si="0"/>
        <v>#N/A</v>
      </c>
      <c r="P41">
        <f t="shared" si="1"/>
        <v>476.933</v>
      </c>
      <c r="Q41">
        <f t="shared" si="2"/>
        <v>476.933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40345.416666666664</v>
      </c>
      <c r="B42">
        <v>477.383</v>
      </c>
      <c r="C42">
        <v>610.493</v>
      </c>
      <c r="D42" t="s">
        <v>55</v>
      </c>
      <c r="E42" t="s">
        <v>56</v>
      </c>
      <c r="F42" t="s">
        <v>57</v>
      </c>
      <c r="G42">
        <v>133.11</v>
      </c>
      <c r="H42">
        <v>0</v>
      </c>
      <c r="K42" t="s">
        <v>58</v>
      </c>
      <c r="L42" t="s">
        <v>59</v>
      </c>
      <c r="M42" t="s">
        <v>62</v>
      </c>
      <c r="O42" t="e">
        <f t="shared" si="0"/>
        <v>#N/A</v>
      </c>
      <c r="P42">
        <f t="shared" si="1"/>
        <v>477.383</v>
      </c>
      <c r="Q42">
        <f t="shared" si="2"/>
        <v>477.383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40365.5</v>
      </c>
      <c r="B43">
        <v>476.193</v>
      </c>
      <c r="C43">
        <v>610.493</v>
      </c>
      <c r="D43" t="s">
        <v>55</v>
      </c>
      <c r="E43" t="s">
        <v>56</v>
      </c>
      <c r="F43" t="s">
        <v>57</v>
      </c>
      <c r="G43">
        <v>134.3</v>
      </c>
      <c r="H43">
        <v>0</v>
      </c>
      <c r="K43" t="s">
        <v>58</v>
      </c>
      <c r="L43" t="s">
        <v>59</v>
      </c>
      <c r="M43" t="s">
        <v>62</v>
      </c>
      <c r="O43" t="e">
        <f t="shared" si="0"/>
        <v>#N/A</v>
      </c>
      <c r="P43">
        <f t="shared" si="1"/>
        <v>476.193</v>
      </c>
      <c r="Q43">
        <f t="shared" si="2"/>
        <v>476.193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40394.48611111111</v>
      </c>
      <c r="B44">
        <v>474.173</v>
      </c>
      <c r="C44">
        <v>610.493</v>
      </c>
      <c r="D44" t="s">
        <v>55</v>
      </c>
      <c r="E44" t="s">
        <v>56</v>
      </c>
      <c r="F44" t="s">
        <v>57</v>
      </c>
      <c r="G44">
        <v>136.32</v>
      </c>
      <c r="H44">
        <v>0</v>
      </c>
      <c r="K44" t="s">
        <v>58</v>
      </c>
      <c r="L44" t="s">
        <v>59</v>
      </c>
      <c r="M44" t="s">
        <v>62</v>
      </c>
      <c r="O44" t="e">
        <f t="shared" si="0"/>
        <v>#N/A</v>
      </c>
      <c r="P44">
        <f t="shared" si="1"/>
        <v>474.173</v>
      </c>
      <c r="Q44">
        <f t="shared" si="2"/>
        <v>474.173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40431.626388888886</v>
      </c>
      <c r="B45">
        <v>471.973</v>
      </c>
      <c r="C45">
        <v>610.493</v>
      </c>
      <c r="D45" t="s">
        <v>55</v>
      </c>
      <c r="E45" t="s">
        <v>56</v>
      </c>
      <c r="F45" t="s">
        <v>57</v>
      </c>
      <c r="G45">
        <v>138.52</v>
      </c>
      <c r="H45">
        <v>0</v>
      </c>
      <c r="K45" t="s">
        <v>58</v>
      </c>
      <c r="L45" t="s">
        <v>59</v>
      </c>
      <c r="M45" t="s">
        <v>62</v>
      </c>
      <c r="O45" t="e">
        <f t="shared" si="0"/>
        <v>#N/A</v>
      </c>
      <c r="P45">
        <f t="shared" si="1"/>
        <v>471.973</v>
      </c>
      <c r="Q45">
        <f t="shared" si="2"/>
        <v>471.973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40459.739583333336</v>
      </c>
      <c r="B46">
        <v>470.673</v>
      </c>
      <c r="C46">
        <v>610.493</v>
      </c>
      <c r="D46" t="s">
        <v>55</v>
      </c>
      <c r="E46" t="s">
        <v>56</v>
      </c>
      <c r="F46" t="s">
        <v>57</v>
      </c>
      <c r="G46">
        <v>139.82</v>
      </c>
      <c r="H46">
        <v>0</v>
      </c>
      <c r="K46" t="s">
        <v>58</v>
      </c>
      <c r="L46" t="s">
        <v>59</v>
      </c>
      <c r="M46" t="s">
        <v>62</v>
      </c>
      <c r="O46" t="e">
        <f t="shared" si="0"/>
        <v>#N/A</v>
      </c>
      <c r="P46">
        <f t="shared" si="1"/>
        <v>470.673</v>
      </c>
      <c r="Q46">
        <f t="shared" si="2"/>
        <v>470.673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40486.479166666664</v>
      </c>
      <c r="B47">
        <v>469.723</v>
      </c>
      <c r="C47">
        <v>610.493</v>
      </c>
      <c r="D47" t="s">
        <v>55</v>
      </c>
      <c r="E47" t="s">
        <v>56</v>
      </c>
      <c r="F47" t="s">
        <v>57</v>
      </c>
      <c r="G47">
        <v>140.77</v>
      </c>
      <c r="H47">
        <v>0</v>
      </c>
      <c r="K47" t="s">
        <v>58</v>
      </c>
      <c r="L47" t="s">
        <v>59</v>
      </c>
      <c r="M47" t="s">
        <v>62</v>
      </c>
      <c r="O47" t="e">
        <f t="shared" si="0"/>
        <v>#N/A</v>
      </c>
      <c r="P47">
        <f t="shared" si="1"/>
        <v>469.723</v>
      </c>
      <c r="Q47">
        <f t="shared" si="2"/>
        <v>469.723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40709.46875</v>
      </c>
      <c r="B48">
        <v>471.023</v>
      </c>
      <c r="C48">
        <v>610.493</v>
      </c>
      <c r="D48" t="s">
        <v>55</v>
      </c>
      <c r="E48" t="s">
        <v>56</v>
      </c>
      <c r="F48" t="s">
        <v>57</v>
      </c>
      <c r="G48">
        <v>139.47</v>
      </c>
      <c r="H48">
        <v>0</v>
      </c>
      <c r="K48" t="s">
        <v>58</v>
      </c>
      <c r="L48" t="s">
        <v>65</v>
      </c>
      <c r="M48" t="s">
        <v>62</v>
      </c>
      <c r="O48" t="e">
        <f t="shared" si="0"/>
        <v>#N/A</v>
      </c>
      <c r="P48">
        <f t="shared" si="1"/>
        <v>471.023</v>
      </c>
      <c r="Q48">
        <f t="shared" si="2"/>
        <v>471.023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40744.4375</v>
      </c>
      <c r="B49">
        <v>469.593</v>
      </c>
      <c r="C49">
        <v>610.493</v>
      </c>
      <c r="D49" t="s">
        <v>55</v>
      </c>
      <c r="E49" t="s">
        <v>56</v>
      </c>
      <c r="F49" t="s">
        <v>57</v>
      </c>
      <c r="G49">
        <v>140.9</v>
      </c>
      <c r="H49">
        <v>0</v>
      </c>
      <c r="K49" t="s">
        <v>58</v>
      </c>
      <c r="L49" t="s">
        <v>65</v>
      </c>
      <c r="M49" t="s">
        <v>62</v>
      </c>
      <c r="O49" t="e">
        <f t="shared" si="0"/>
        <v>#N/A</v>
      </c>
      <c r="P49">
        <f t="shared" si="1"/>
        <v>469.593</v>
      </c>
      <c r="Q49">
        <f t="shared" si="2"/>
        <v>469.593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40765.416666666664</v>
      </c>
      <c r="B50">
        <v>468.693</v>
      </c>
      <c r="C50">
        <v>610.493</v>
      </c>
      <c r="D50" t="s">
        <v>55</v>
      </c>
      <c r="E50" t="s">
        <v>56</v>
      </c>
      <c r="F50" t="s">
        <v>57</v>
      </c>
      <c r="G50">
        <v>141.8</v>
      </c>
      <c r="H50">
        <v>0</v>
      </c>
      <c r="K50" t="s">
        <v>58</v>
      </c>
      <c r="L50" t="s">
        <v>65</v>
      </c>
      <c r="M50" t="s">
        <v>62</v>
      </c>
      <c r="O50" t="e">
        <f t="shared" si="0"/>
        <v>#N/A</v>
      </c>
      <c r="P50">
        <f t="shared" si="1"/>
        <v>468.693</v>
      </c>
      <c r="Q50">
        <f t="shared" si="2"/>
        <v>468.693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40842.416666666664</v>
      </c>
      <c r="B51">
        <v>466.843</v>
      </c>
      <c r="C51">
        <v>610.493</v>
      </c>
      <c r="D51" t="s">
        <v>55</v>
      </c>
      <c r="E51" t="s">
        <v>56</v>
      </c>
      <c r="F51" t="s">
        <v>57</v>
      </c>
      <c r="G51">
        <v>143.65</v>
      </c>
      <c r="H51">
        <v>0</v>
      </c>
      <c r="K51" t="s">
        <v>58</v>
      </c>
      <c r="L51" t="s">
        <v>65</v>
      </c>
      <c r="M51" t="s">
        <v>62</v>
      </c>
      <c r="O51" t="e">
        <f t="shared" si="0"/>
        <v>#N/A</v>
      </c>
      <c r="P51">
        <f t="shared" si="1"/>
        <v>466.843</v>
      </c>
      <c r="Q51">
        <f t="shared" si="2"/>
        <v>466.843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40863.4375</v>
      </c>
      <c r="B52">
        <v>466.843</v>
      </c>
      <c r="C52">
        <v>610.493</v>
      </c>
      <c r="D52" t="s">
        <v>55</v>
      </c>
      <c r="E52" t="s">
        <v>56</v>
      </c>
      <c r="F52" t="s">
        <v>57</v>
      </c>
      <c r="G52">
        <v>143.65</v>
      </c>
      <c r="H52">
        <v>0</v>
      </c>
      <c r="K52" t="s">
        <v>58</v>
      </c>
      <c r="L52" t="s">
        <v>65</v>
      </c>
      <c r="M52" t="s">
        <v>62</v>
      </c>
      <c r="N52" t="s">
        <v>66</v>
      </c>
      <c r="O52" t="e">
        <f t="shared" si="0"/>
        <v>#N/A</v>
      </c>
      <c r="P52">
        <f t="shared" si="1"/>
        <v>466.843</v>
      </c>
      <c r="Q52">
        <f t="shared" si="2"/>
        <v>466.843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40882.458333333336</v>
      </c>
      <c r="B53">
        <v>466.893</v>
      </c>
      <c r="C53">
        <v>610.493</v>
      </c>
      <c r="D53" t="s">
        <v>55</v>
      </c>
      <c r="E53" t="s">
        <v>56</v>
      </c>
      <c r="F53" t="s">
        <v>57</v>
      </c>
      <c r="G53">
        <v>143.6</v>
      </c>
      <c r="H53">
        <v>0</v>
      </c>
      <c r="K53" t="s">
        <v>58</v>
      </c>
      <c r="L53" t="s">
        <v>65</v>
      </c>
      <c r="M53" t="s">
        <v>62</v>
      </c>
      <c r="N53" t="s">
        <v>67</v>
      </c>
      <c r="O53" t="e">
        <f t="shared" si="0"/>
        <v>#N/A</v>
      </c>
      <c r="P53">
        <f t="shared" si="1"/>
        <v>466.893</v>
      </c>
      <c r="Q53">
        <f t="shared" si="2"/>
        <v>466.893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40927.458333333336</v>
      </c>
      <c r="B54">
        <v>467.113</v>
      </c>
      <c r="C54">
        <v>610.493</v>
      </c>
      <c r="D54" t="s">
        <v>55</v>
      </c>
      <c r="E54" t="s">
        <v>56</v>
      </c>
      <c r="F54" t="s">
        <v>57</v>
      </c>
      <c r="G54">
        <v>143.38</v>
      </c>
      <c r="H54">
        <v>0</v>
      </c>
      <c r="K54" t="s">
        <v>58</v>
      </c>
      <c r="L54" t="s">
        <v>65</v>
      </c>
      <c r="M54" t="s">
        <v>62</v>
      </c>
      <c r="N54" t="s">
        <v>68</v>
      </c>
      <c r="O54" t="e">
        <f t="shared" si="0"/>
        <v>#N/A</v>
      </c>
      <c r="P54">
        <f t="shared" si="1"/>
        <v>467.113</v>
      </c>
      <c r="Q54">
        <f t="shared" si="2"/>
        <v>467.113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40954.604166666664</v>
      </c>
      <c r="B55">
        <v>466.643</v>
      </c>
      <c r="C55">
        <v>610.493</v>
      </c>
      <c r="D55" t="s">
        <v>55</v>
      </c>
      <c r="E55" t="s">
        <v>56</v>
      </c>
      <c r="F55" t="s">
        <v>57</v>
      </c>
      <c r="G55">
        <v>143.85</v>
      </c>
      <c r="H55">
        <v>0</v>
      </c>
      <c r="K55" t="s">
        <v>58</v>
      </c>
      <c r="L55" t="s">
        <v>65</v>
      </c>
      <c r="M55" t="s">
        <v>62</v>
      </c>
      <c r="N55" t="s">
        <v>69</v>
      </c>
      <c r="O55" t="e">
        <f t="shared" si="0"/>
        <v>#N/A</v>
      </c>
      <c r="P55">
        <f t="shared" si="1"/>
        <v>466.643</v>
      </c>
      <c r="Q55">
        <f t="shared" si="2"/>
        <v>466.643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40981.458333333336</v>
      </c>
      <c r="B56">
        <v>466.343</v>
      </c>
      <c r="C56">
        <v>610.493</v>
      </c>
      <c r="D56" t="s">
        <v>55</v>
      </c>
      <c r="E56" t="s">
        <v>56</v>
      </c>
      <c r="F56" t="s">
        <v>57</v>
      </c>
      <c r="G56">
        <v>144.15</v>
      </c>
      <c r="H56">
        <v>0</v>
      </c>
      <c r="K56" t="s">
        <v>58</v>
      </c>
      <c r="L56" t="s">
        <v>65</v>
      </c>
      <c r="M56" t="s">
        <v>62</v>
      </c>
      <c r="N56" t="s">
        <v>68</v>
      </c>
      <c r="O56" t="e">
        <f t="shared" si="0"/>
        <v>#N/A</v>
      </c>
      <c r="P56">
        <f t="shared" si="1"/>
        <v>466.343</v>
      </c>
      <c r="Q56">
        <f t="shared" si="2"/>
        <v>466.343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41018.427083333336</v>
      </c>
      <c r="B57">
        <v>465.913</v>
      </c>
      <c r="C57">
        <v>610.493</v>
      </c>
      <c r="D57" t="s">
        <v>55</v>
      </c>
      <c r="E57" t="s">
        <v>56</v>
      </c>
      <c r="F57" t="s">
        <v>57</v>
      </c>
      <c r="G57">
        <v>144.58</v>
      </c>
      <c r="H57">
        <v>0</v>
      </c>
      <c r="K57" t="s">
        <v>58</v>
      </c>
      <c r="L57" t="s">
        <v>65</v>
      </c>
      <c r="M57" t="s">
        <v>62</v>
      </c>
      <c r="O57" t="e">
        <f t="shared" si="0"/>
        <v>#N/A</v>
      </c>
      <c r="P57">
        <f t="shared" si="1"/>
        <v>465.913</v>
      </c>
      <c r="Q57">
        <f t="shared" si="2"/>
        <v>465.913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41044.4375</v>
      </c>
      <c r="B58">
        <v>465.653</v>
      </c>
      <c r="C58">
        <v>610.493</v>
      </c>
      <c r="D58" t="s">
        <v>55</v>
      </c>
      <c r="E58" t="s">
        <v>56</v>
      </c>
      <c r="F58" t="s">
        <v>57</v>
      </c>
      <c r="G58">
        <v>144.84</v>
      </c>
      <c r="H58">
        <v>0</v>
      </c>
      <c r="K58" t="s">
        <v>58</v>
      </c>
      <c r="L58" t="s">
        <v>65</v>
      </c>
      <c r="M58" t="s">
        <v>62</v>
      </c>
      <c r="O58" t="e">
        <f t="shared" si="0"/>
        <v>#N/A</v>
      </c>
      <c r="P58">
        <f t="shared" si="1"/>
        <v>465.653</v>
      </c>
      <c r="Q58">
        <f t="shared" si="2"/>
        <v>465.653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41078.416666666664</v>
      </c>
      <c r="B59">
        <v>465.313</v>
      </c>
      <c r="C59">
        <v>610.493</v>
      </c>
      <c r="D59" t="s">
        <v>55</v>
      </c>
      <c r="E59" t="s">
        <v>56</v>
      </c>
      <c r="F59" t="s">
        <v>57</v>
      </c>
      <c r="G59">
        <v>145.18</v>
      </c>
      <c r="H59">
        <v>0</v>
      </c>
      <c r="K59" t="s">
        <v>58</v>
      </c>
      <c r="L59" t="s">
        <v>65</v>
      </c>
      <c r="M59" t="s">
        <v>62</v>
      </c>
      <c r="N59" t="s">
        <v>70</v>
      </c>
      <c r="O59" t="e">
        <f t="shared" si="0"/>
        <v>#N/A</v>
      </c>
      <c r="P59">
        <f t="shared" si="1"/>
        <v>465.313</v>
      </c>
      <c r="Q59">
        <f t="shared" si="2"/>
        <v>465.313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41108.447916666664</v>
      </c>
      <c r="B60">
        <v>464.693</v>
      </c>
      <c r="C60">
        <v>610.493</v>
      </c>
      <c r="D60" t="s">
        <v>55</v>
      </c>
      <c r="E60" t="s">
        <v>56</v>
      </c>
      <c r="F60" t="s">
        <v>57</v>
      </c>
      <c r="G60">
        <v>145.8</v>
      </c>
      <c r="H60">
        <v>0</v>
      </c>
      <c r="K60" t="s">
        <v>58</v>
      </c>
      <c r="L60" t="s">
        <v>65</v>
      </c>
      <c r="M60" t="s">
        <v>62</v>
      </c>
      <c r="O60" t="e">
        <f t="shared" si="0"/>
        <v>#N/A</v>
      </c>
      <c r="P60">
        <f t="shared" si="1"/>
        <v>464.693</v>
      </c>
      <c r="Q60">
        <f t="shared" si="2"/>
        <v>464.693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41137.4375</v>
      </c>
      <c r="B61">
        <v>464.073</v>
      </c>
      <c r="C61">
        <v>610.493</v>
      </c>
      <c r="D61" t="s">
        <v>55</v>
      </c>
      <c r="E61" t="s">
        <v>56</v>
      </c>
      <c r="F61" t="s">
        <v>57</v>
      </c>
      <c r="G61">
        <v>146.42</v>
      </c>
      <c r="H61">
        <v>0</v>
      </c>
      <c r="K61" t="s">
        <v>58</v>
      </c>
      <c r="L61" t="s">
        <v>65</v>
      </c>
      <c r="M61" t="s">
        <v>62</v>
      </c>
      <c r="O61" t="e">
        <f t="shared" si="0"/>
        <v>#N/A</v>
      </c>
      <c r="P61">
        <f t="shared" si="1"/>
        <v>464.073</v>
      </c>
      <c r="Q61">
        <f t="shared" si="2"/>
        <v>464.073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41172.44097222222</v>
      </c>
      <c r="B62">
        <v>463.493</v>
      </c>
      <c r="C62">
        <v>610.493</v>
      </c>
      <c r="D62" t="s">
        <v>55</v>
      </c>
      <c r="E62" t="s">
        <v>56</v>
      </c>
      <c r="F62" t="s">
        <v>57</v>
      </c>
      <c r="G62">
        <v>147</v>
      </c>
      <c r="H62">
        <v>0</v>
      </c>
      <c r="K62" t="s">
        <v>58</v>
      </c>
      <c r="L62" t="s">
        <v>65</v>
      </c>
      <c r="M62" t="s">
        <v>62</v>
      </c>
      <c r="O62" t="e">
        <f t="shared" si="0"/>
        <v>#N/A</v>
      </c>
      <c r="P62">
        <f t="shared" si="1"/>
        <v>463.493</v>
      </c>
      <c r="Q62">
        <f t="shared" si="2"/>
        <v>463.493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41207.4375</v>
      </c>
      <c r="B63">
        <v>463.453</v>
      </c>
      <c r="C63">
        <v>610.493</v>
      </c>
      <c r="D63" t="s">
        <v>55</v>
      </c>
      <c r="E63" t="s">
        <v>56</v>
      </c>
      <c r="F63" t="s">
        <v>57</v>
      </c>
      <c r="G63">
        <v>147.04</v>
      </c>
      <c r="H63">
        <v>0</v>
      </c>
      <c r="K63" t="s">
        <v>58</v>
      </c>
      <c r="L63" t="s">
        <v>65</v>
      </c>
      <c r="M63" t="s">
        <v>62</v>
      </c>
      <c r="N63" t="s">
        <v>71</v>
      </c>
      <c r="O63" t="e">
        <f t="shared" si="0"/>
        <v>#N/A</v>
      </c>
      <c r="P63">
        <f t="shared" si="1"/>
        <v>463.453</v>
      </c>
      <c r="Q63">
        <f t="shared" si="2"/>
        <v>463.453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41233.40625</v>
      </c>
      <c r="B64">
        <v>463.883</v>
      </c>
      <c r="C64">
        <v>610.493</v>
      </c>
      <c r="D64" t="s">
        <v>55</v>
      </c>
      <c r="E64" t="s">
        <v>56</v>
      </c>
      <c r="F64" t="s">
        <v>57</v>
      </c>
      <c r="G64">
        <v>146.61</v>
      </c>
      <c r="H64">
        <v>0</v>
      </c>
      <c r="K64" t="s">
        <v>58</v>
      </c>
      <c r="L64" t="s">
        <v>65</v>
      </c>
      <c r="M64" t="s">
        <v>62</v>
      </c>
      <c r="O64" t="e">
        <f t="shared" si="0"/>
        <v>#N/A</v>
      </c>
      <c r="P64">
        <f t="shared" si="1"/>
        <v>463.883</v>
      </c>
      <c r="Q64">
        <f t="shared" si="2"/>
        <v>463.883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41260.40625</v>
      </c>
      <c r="B65">
        <v>464.283</v>
      </c>
      <c r="C65">
        <v>610.493</v>
      </c>
      <c r="D65" t="s">
        <v>55</v>
      </c>
      <c r="E65" t="s">
        <v>56</v>
      </c>
      <c r="F65" t="s">
        <v>57</v>
      </c>
      <c r="G65">
        <v>146.21</v>
      </c>
      <c r="H65">
        <v>0</v>
      </c>
      <c r="K65" t="s">
        <v>58</v>
      </c>
      <c r="L65" t="s">
        <v>65</v>
      </c>
      <c r="M65" t="s">
        <v>62</v>
      </c>
      <c r="N65" t="s">
        <v>72</v>
      </c>
      <c r="O65" t="e">
        <f t="shared" si="0"/>
        <v>#N/A</v>
      </c>
      <c r="P65">
        <f t="shared" si="1"/>
        <v>464.283</v>
      </c>
      <c r="Q65">
        <f t="shared" si="2"/>
        <v>464.283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41299.427083333336</v>
      </c>
      <c r="B66">
        <v>464.453</v>
      </c>
      <c r="C66">
        <v>610.493</v>
      </c>
      <c r="D66" t="s">
        <v>55</v>
      </c>
      <c r="E66" t="s">
        <v>56</v>
      </c>
      <c r="F66" t="s">
        <v>57</v>
      </c>
      <c r="G66">
        <v>146.04</v>
      </c>
      <c r="H66">
        <v>0</v>
      </c>
      <c r="K66" t="s">
        <v>58</v>
      </c>
      <c r="L66" t="s">
        <v>65</v>
      </c>
      <c r="M66" t="s">
        <v>62</v>
      </c>
      <c r="N66" t="s">
        <v>68</v>
      </c>
      <c r="O66" t="e">
        <f t="shared" si="0"/>
        <v>#N/A</v>
      </c>
      <c r="P66">
        <f t="shared" si="1"/>
        <v>464.453</v>
      </c>
      <c r="Q66">
        <f t="shared" si="2"/>
        <v>464.453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41327.427083333336</v>
      </c>
      <c r="B67">
        <v>464.763</v>
      </c>
      <c r="C67">
        <v>610.493</v>
      </c>
      <c r="D67" t="s">
        <v>55</v>
      </c>
      <c r="E67" t="s">
        <v>56</v>
      </c>
      <c r="F67" t="s">
        <v>57</v>
      </c>
      <c r="G67">
        <v>145.73</v>
      </c>
      <c r="H67">
        <v>0</v>
      </c>
      <c r="K67" t="s">
        <v>58</v>
      </c>
      <c r="L67" t="s">
        <v>65</v>
      </c>
      <c r="M67" t="s">
        <v>62</v>
      </c>
      <c r="N67" t="s">
        <v>72</v>
      </c>
      <c r="O67" t="e">
        <f t="shared" si="0"/>
        <v>#N/A</v>
      </c>
      <c r="P67">
        <f t="shared" si="1"/>
        <v>464.763</v>
      </c>
      <c r="Q67">
        <f t="shared" si="2"/>
        <v>464.763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41352.416666666664</v>
      </c>
      <c r="B68">
        <v>467.743</v>
      </c>
      <c r="C68">
        <v>610.493</v>
      </c>
      <c r="D68" t="s">
        <v>55</v>
      </c>
      <c r="E68" t="s">
        <v>56</v>
      </c>
      <c r="F68" t="s">
        <v>57</v>
      </c>
      <c r="G68">
        <v>142.75</v>
      </c>
      <c r="H68">
        <v>0</v>
      </c>
      <c r="K68" t="s">
        <v>58</v>
      </c>
      <c r="L68" t="s">
        <v>65</v>
      </c>
      <c r="M68" t="s">
        <v>62</v>
      </c>
      <c r="N68" t="s">
        <v>68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467.743</v>
      </c>
      <c r="Q68">
        <f aca="true" t="shared" si="15" ref="Q68:Q131">IF(ISNA(P68),IF(ISNA(R68),IF(ISNA(S68),"",S68),R68),P68)</f>
        <v>467.743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41386.427083333336</v>
      </c>
      <c r="B69">
        <v>477.473</v>
      </c>
      <c r="C69">
        <v>610.493</v>
      </c>
      <c r="D69" t="s">
        <v>55</v>
      </c>
      <c r="E69" t="s">
        <v>56</v>
      </c>
      <c r="F69" t="s">
        <v>57</v>
      </c>
      <c r="G69">
        <v>133.02</v>
      </c>
      <c r="H69">
        <v>0</v>
      </c>
      <c r="K69" t="s">
        <v>58</v>
      </c>
      <c r="L69" t="s">
        <v>65</v>
      </c>
      <c r="M69" t="s">
        <v>62</v>
      </c>
      <c r="O69" t="e">
        <f t="shared" si="13"/>
        <v>#N/A</v>
      </c>
      <c r="P69">
        <f t="shared" si="14"/>
        <v>477.473</v>
      </c>
      <c r="Q69">
        <f t="shared" si="15"/>
        <v>477.473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41415.430555555555</v>
      </c>
      <c r="B70">
        <v>485.943</v>
      </c>
      <c r="C70">
        <v>610.493</v>
      </c>
      <c r="D70" t="s">
        <v>55</v>
      </c>
      <c r="E70" t="s">
        <v>56</v>
      </c>
      <c r="F70" t="s">
        <v>57</v>
      </c>
      <c r="G70">
        <v>124.55</v>
      </c>
      <c r="H70">
        <v>0</v>
      </c>
      <c r="K70" t="s">
        <v>58</v>
      </c>
      <c r="L70" t="s">
        <v>65</v>
      </c>
      <c r="M70" t="s">
        <v>62</v>
      </c>
      <c r="O70" t="e">
        <f t="shared" si="13"/>
        <v>#N/A</v>
      </c>
      <c r="P70">
        <f t="shared" si="14"/>
        <v>485.943</v>
      </c>
      <c r="Q70">
        <f t="shared" si="15"/>
        <v>485.943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41449.416666666664</v>
      </c>
      <c r="B71">
        <v>490.643</v>
      </c>
      <c r="C71">
        <v>610.493</v>
      </c>
      <c r="D71" t="s">
        <v>55</v>
      </c>
      <c r="E71" t="s">
        <v>56</v>
      </c>
      <c r="F71" t="s">
        <v>57</v>
      </c>
      <c r="G71">
        <v>119.85</v>
      </c>
      <c r="H71">
        <v>0</v>
      </c>
      <c r="K71" t="s">
        <v>58</v>
      </c>
      <c r="L71" t="s">
        <v>65</v>
      </c>
      <c r="M71" t="s">
        <v>62</v>
      </c>
      <c r="O71" t="e">
        <f t="shared" si="13"/>
        <v>#N/A</v>
      </c>
      <c r="P71">
        <f t="shared" si="14"/>
        <v>490.643</v>
      </c>
      <c r="Q71">
        <f t="shared" si="15"/>
        <v>490.643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41473.416666666664</v>
      </c>
      <c r="B72">
        <v>489.093</v>
      </c>
      <c r="C72">
        <v>610.493</v>
      </c>
      <c r="D72" t="s">
        <v>55</v>
      </c>
      <c r="E72" t="s">
        <v>56</v>
      </c>
      <c r="F72" t="s">
        <v>57</v>
      </c>
      <c r="G72">
        <v>121.4</v>
      </c>
      <c r="H72">
        <v>0</v>
      </c>
      <c r="K72" t="s">
        <v>58</v>
      </c>
      <c r="L72" t="s">
        <v>65</v>
      </c>
      <c r="M72" t="s">
        <v>62</v>
      </c>
      <c r="O72" t="e">
        <f t="shared" si="13"/>
        <v>#N/A</v>
      </c>
      <c r="P72">
        <f t="shared" si="14"/>
        <v>489.093</v>
      </c>
      <c r="Q72">
        <f t="shared" si="15"/>
        <v>489.093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41506.5625</v>
      </c>
      <c r="B73">
        <v>484.963</v>
      </c>
      <c r="C73">
        <v>610.493</v>
      </c>
      <c r="D73" t="s">
        <v>55</v>
      </c>
      <c r="E73" t="s">
        <v>56</v>
      </c>
      <c r="F73" t="s">
        <v>57</v>
      </c>
      <c r="G73">
        <v>125.53</v>
      </c>
      <c r="H73">
        <v>0</v>
      </c>
      <c r="K73" t="s">
        <v>58</v>
      </c>
      <c r="L73" t="s">
        <v>65</v>
      </c>
      <c r="M73" t="s">
        <v>62</v>
      </c>
      <c r="O73" t="e">
        <f t="shared" si="13"/>
        <v>#N/A</v>
      </c>
      <c r="P73">
        <f t="shared" si="14"/>
        <v>484.963</v>
      </c>
      <c r="Q73">
        <f t="shared" si="15"/>
        <v>484.963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41542.5625</v>
      </c>
      <c r="B74">
        <v>480.793</v>
      </c>
      <c r="C74">
        <v>610.493</v>
      </c>
      <c r="D74" t="s">
        <v>55</v>
      </c>
      <c r="E74" t="s">
        <v>56</v>
      </c>
      <c r="F74" t="s">
        <v>57</v>
      </c>
      <c r="G74">
        <v>129.7</v>
      </c>
      <c r="H74">
        <v>0</v>
      </c>
      <c r="K74" t="s">
        <v>58</v>
      </c>
      <c r="L74" t="s">
        <v>65</v>
      </c>
      <c r="M74" t="s">
        <v>62</v>
      </c>
      <c r="O74" t="e">
        <f t="shared" si="13"/>
        <v>#N/A</v>
      </c>
      <c r="P74">
        <f t="shared" si="14"/>
        <v>480.793</v>
      </c>
      <c r="Q74">
        <f t="shared" si="15"/>
        <v>480.793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41575.427083333336</v>
      </c>
      <c r="B75">
        <v>477.833</v>
      </c>
      <c r="C75">
        <v>610.493</v>
      </c>
      <c r="D75" t="s">
        <v>55</v>
      </c>
      <c r="E75" t="s">
        <v>56</v>
      </c>
      <c r="F75" t="s">
        <v>57</v>
      </c>
      <c r="G75">
        <v>132.66</v>
      </c>
      <c r="H75">
        <v>0</v>
      </c>
      <c r="K75" t="s">
        <v>58</v>
      </c>
      <c r="L75" t="s">
        <v>65</v>
      </c>
      <c r="M75" t="s">
        <v>62</v>
      </c>
      <c r="N75" t="s">
        <v>73</v>
      </c>
      <c r="O75" t="e">
        <f t="shared" si="13"/>
        <v>#N/A</v>
      </c>
      <c r="P75">
        <f t="shared" si="14"/>
        <v>477.833</v>
      </c>
      <c r="Q75">
        <f t="shared" si="15"/>
        <v>477.833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41599.427083333336</v>
      </c>
      <c r="B76">
        <v>476.183</v>
      </c>
      <c r="C76">
        <v>610.493</v>
      </c>
      <c r="D76" t="s">
        <v>55</v>
      </c>
      <c r="E76" t="s">
        <v>56</v>
      </c>
      <c r="F76" t="s">
        <v>57</v>
      </c>
      <c r="G76">
        <v>134.31</v>
      </c>
      <c r="H76">
        <v>0</v>
      </c>
      <c r="K76" t="s">
        <v>58</v>
      </c>
      <c r="L76" t="s">
        <v>65</v>
      </c>
      <c r="M76" t="s">
        <v>62</v>
      </c>
      <c r="N76" t="s">
        <v>72</v>
      </c>
      <c r="O76" t="e">
        <f t="shared" si="13"/>
        <v>#N/A</v>
      </c>
      <c r="P76">
        <f t="shared" si="14"/>
        <v>476.183</v>
      </c>
      <c r="Q76">
        <f t="shared" si="15"/>
        <v>476.183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41631.4375</v>
      </c>
      <c r="B77">
        <v>473.693</v>
      </c>
      <c r="C77">
        <v>610.493</v>
      </c>
      <c r="D77" t="s">
        <v>55</v>
      </c>
      <c r="E77" t="s">
        <v>56</v>
      </c>
      <c r="F77" t="s">
        <v>57</v>
      </c>
      <c r="G77">
        <v>136.8</v>
      </c>
      <c r="H77">
        <v>0</v>
      </c>
      <c r="K77" t="s">
        <v>58</v>
      </c>
      <c r="L77" t="s">
        <v>65</v>
      </c>
      <c r="M77" t="s">
        <v>62</v>
      </c>
      <c r="N77" t="s">
        <v>72</v>
      </c>
      <c r="O77" t="e">
        <f t="shared" si="13"/>
        <v>#N/A</v>
      </c>
      <c r="P77">
        <f t="shared" si="14"/>
        <v>473.693</v>
      </c>
      <c r="Q77">
        <f t="shared" si="15"/>
        <v>473.693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41655.479166666664</v>
      </c>
      <c r="B78">
        <v>474.713</v>
      </c>
      <c r="C78">
        <v>610.493</v>
      </c>
      <c r="D78" t="s">
        <v>55</v>
      </c>
      <c r="E78" t="s">
        <v>56</v>
      </c>
      <c r="F78" t="s">
        <v>57</v>
      </c>
      <c r="G78">
        <v>135.78</v>
      </c>
      <c r="H78">
        <v>0</v>
      </c>
      <c r="K78" t="s">
        <v>58</v>
      </c>
      <c r="L78" t="s">
        <v>65</v>
      </c>
      <c r="M78" t="s">
        <v>62</v>
      </c>
      <c r="N78" t="s">
        <v>74</v>
      </c>
      <c r="O78" t="e">
        <f t="shared" si="13"/>
        <v>#N/A</v>
      </c>
      <c r="P78">
        <f t="shared" si="14"/>
        <v>474.713</v>
      </c>
      <c r="Q78">
        <f t="shared" si="15"/>
        <v>474.713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41694.506944444445</v>
      </c>
      <c r="B79">
        <v>474.913</v>
      </c>
      <c r="C79">
        <v>610.493</v>
      </c>
      <c r="D79" t="s">
        <v>55</v>
      </c>
      <c r="E79" t="s">
        <v>56</v>
      </c>
      <c r="F79" t="s">
        <v>57</v>
      </c>
      <c r="G79">
        <v>135.58</v>
      </c>
      <c r="H79">
        <v>0</v>
      </c>
      <c r="K79" t="s">
        <v>58</v>
      </c>
      <c r="L79" t="s">
        <v>65</v>
      </c>
      <c r="M79" t="s">
        <v>62</v>
      </c>
      <c r="O79" t="e">
        <f t="shared" si="13"/>
        <v>#N/A</v>
      </c>
      <c r="P79">
        <f t="shared" si="14"/>
        <v>474.913</v>
      </c>
      <c r="Q79">
        <f t="shared" si="15"/>
        <v>474.913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41718.54861111111</v>
      </c>
      <c r="B80">
        <v>475.253</v>
      </c>
      <c r="C80">
        <v>610.493</v>
      </c>
      <c r="D80" t="s">
        <v>55</v>
      </c>
      <c r="E80" t="s">
        <v>56</v>
      </c>
      <c r="F80" t="s">
        <v>57</v>
      </c>
      <c r="G80">
        <v>135.24</v>
      </c>
      <c r="H80">
        <v>0</v>
      </c>
      <c r="K80" t="s">
        <v>58</v>
      </c>
      <c r="L80" t="s">
        <v>65</v>
      </c>
      <c r="M80" t="s">
        <v>62</v>
      </c>
      <c r="O80" t="e">
        <f t="shared" si="13"/>
        <v>#N/A</v>
      </c>
      <c r="P80">
        <f t="shared" si="14"/>
        <v>475.253</v>
      </c>
      <c r="Q80">
        <f t="shared" si="15"/>
        <v>475.253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41745.631944444445</v>
      </c>
      <c r="B81">
        <v>474.393</v>
      </c>
      <c r="C81">
        <v>610.493</v>
      </c>
      <c r="D81" t="s">
        <v>55</v>
      </c>
      <c r="E81" t="s">
        <v>56</v>
      </c>
      <c r="F81" t="s">
        <v>57</v>
      </c>
      <c r="G81">
        <v>136.1</v>
      </c>
      <c r="H81">
        <v>0</v>
      </c>
      <c r="K81" t="s">
        <v>58</v>
      </c>
      <c r="L81" t="s">
        <v>65</v>
      </c>
      <c r="M81" t="s">
        <v>62</v>
      </c>
      <c r="O81" t="e">
        <f t="shared" si="13"/>
        <v>#N/A</v>
      </c>
      <c r="P81">
        <f t="shared" si="14"/>
        <v>474.393</v>
      </c>
      <c r="Q81">
        <f t="shared" si="15"/>
        <v>474.393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41774.47361111111</v>
      </c>
      <c r="B82">
        <v>473.043</v>
      </c>
      <c r="C82">
        <v>610.493</v>
      </c>
      <c r="D82" t="s">
        <v>55</v>
      </c>
      <c r="E82" t="s">
        <v>56</v>
      </c>
      <c r="F82" t="s">
        <v>57</v>
      </c>
      <c r="G82">
        <v>137.45</v>
      </c>
      <c r="H82">
        <v>0</v>
      </c>
      <c r="K82" t="s">
        <v>58</v>
      </c>
      <c r="L82" t="s">
        <v>65</v>
      </c>
      <c r="M82" t="s">
        <v>62</v>
      </c>
      <c r="O82" t="e">
        <f t="shared" si="13"/>
        <v>#N/A</v>
      </c>
      <c r="P82">
        <f t="shared" si="14"/>
        <v>473.043</v>
      </c>
      <c r="Q82">
        <f t="shared" si="15"/>
        <v>473.043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41814.61875</v>
      </c>
      <c r="B83">
        <v>471.083</v>
      </c>
      <c r="C83">
        <v>610.493</v>
      </c>
      <c r="D83" t="s">
        <v>55</v>
      </c>
      <c r="E83" t="s">
        <v>56</v>
      </c>
      <c r="F83" t="s">
        <v>57</v>
      </c>
      <c r="G83">
        <v>139.41</v>
      </c>
      <c r="H83">
        <v>0</v>
      </c>
      <c r="K83" t="s">
        <v>58</v>
      </c>
      <c r="L83" t="s">
        <v>65</v>
      </c>
      <c r="M83" t="s">
        <v>62</v>
      </c>
      <c r="O83" t="e">
        <f t="shared" si="13"/>
        <v>#N/A</v>
      </c>
      <c r="P83">
        <f t="shared" si="14"/>
        <v>471.083</v>
      </c>
      <c r="Q83">
        <f t="shared" si="15"/>
        <v>471.083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41840.51666666667</v>
      </c>
      <c r="B84">
        <v>470.763</v>
      </c>
      <c r="C84">
        <v>610.493</v>
      </c>
      <c r="D84" t="s">
        <v>55</v>
      </c>
      <c r="E84" t="s">
        <v>56</v>
      </c>
      <c r="F84" t="s">
        <v>57</v>
      </c>
      <c r="G84">
        <v>139.73</v>
      </c>
      <c r="H84">
        <v>0</v>
      </c>
      <c r="K84" t="s">
        <v>58</v>
      </c>
      <c r="L84" t="s">
        <v>65</v>
      </c>
      <c r="M84" t="s">
        <v>62</v>
      </c>
      <c r="O84" t="e">
        <f t="shared" si="13"/>
        <v>#N/A</v>
      </c>
      <c r="P84">
        <f t="shared" si="14"/>
        <v>470.763</v>
      </c>
      <c r="Q84">
        <f t="shared" si="15"/>
        <v>470.763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41881.44583333333</v>
      </c>
      <c r="B85">
        <v>473.943</v>
      </c>
      <c r="C85">
        <v>610.493</v>
      </c>
      <c r="D85" t="s">
        <v>55</v>
      </c>
      <c r="E85" t="s">
        <v>56</v>
      </c>
      <c r="F85" t="s">
        <v>57</v>
      </c>
      <c r="G85">
        <v>136.55</v>
      </c>
      <c r="H85">
        <v>0</v>
      </c>
      <c r="K85" t="s">
        <v>58</v>
      </c>
      <c r="L85" t="s">
        <v>65</v>
      </c>
      <c r="M85" t="s">
        <v>62</v>
      </c>
      <c r="O85" t="e">
        <f t="shared" si="13"/>
        <v>#N/A</v>
      </c>
      <c r="P85">
        <f t="shared" si="14"/>
        <v>473.943</v>
      </c>
      <c r="Q85">
        <f t="shared" si="15"/>
        <v>473.943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41897.52777777778</v>
      </c>
      <c r="B86">
        <v>473.483</v>
      </c>
      <c r="C86">
        <v>610.493</v>
      </c>
      <c r="D86" t="s">
        <v>55</v>
      </c>
      <c r="E86" t="s">
        <v>56</v>
      </c>
      <c r="F86" t="s">
        <v>57</v>
      </c>
      <c r="G86">
        <v>137.01</v>
      </c>
      <c r="H86">
        <v>0</v>
      </c>
      <c r="K86" t="s">
        <v>58</v>
      </c>
      <c r="L86" t="s">
        <v>65</v>
      </c>
      <c r="M86" t="s">
        <v>62</v>
      </c>
      <c r="O86" t="e">
        <f t="shared" si="13"/>
        <v>#N/A</v>
      </c>
      <c r="P86">
        <f t="shared" si="14"/>
        <v>473.483</v>
      </c>
      <c r="Q86">
        <f t="shared" si="15"/>
        <v>473.483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41921.583333333336</v>
      </c>
      <c r="B87">
        <v>471.893</v>
      </c>
      <c r="C87">
        <v>610.493</v>
      </c>
      <c r="D87" t="s">
        <v>55</v>
      </c>
      <c r="E87" t="s">
        <v>56</v>
      </c>
      <c r="F87" t="s">
        <v>57</v>
      </c>
      <c r="G87">
        <v>138.6</v>
      </c>
      <c r="H87">
        <v>0</v>
      </c>
      <c r="K87" t="s">
        <v>58</v>
      </c>
      <c r="L87" t="s">
        <v>65</v>
      </c>
      <c r="M87" t="s">
        <v>62</v>
      </c>
      <c r="O87" t="e">
        <f t="shared" si="13"/>
        <v>#N/A</v>
      </c>
      <c r="P87">
        <f t="shared" si="14"/>
        <v>471.893</v>
      </c>
      <c r="Q87">
        <f t="shared" si="15"/>
        <v>471.893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41955.694444444445</v>
      </c>
      <c r="B88">
        <v>470.893</v>
      </c>
      <c r="C88">
        <v>610.493</v>
      </c>
      <c r="D88" t="s">
        <v>55</v>
      </c>
      <c r="E88" t="s">
        <v>56</v>
      </c>
      <c r="F88" t="s">
        <v>57</v>
      </c>
      <c r="G88">
        <v>139.6</v>
      </c>
      <c r="H88">
        <v>0</v>
      </c>
      <c r="K88" t="s">
        <v>58</v>
      </c>
      <c r="L88" t="s">
        <v>65</v>
      </c>
      <c r="M88" t="s">
        <v>62</v>
      </c>
      <c r="O88" t="e">
        <f t="shared" si="13"/>
        <v>#N/A</v>
      </c>
      <c r="P88">
        <f t="shared" si="14"/>
        <v>470.893</v>
      </c>
      <c r="Q88">
        <f t="shared" si="15"/>
        <v>470.893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41984.444444444445</v>
      </c>
      <c r="B89">
        <v>473.413</v>
      </c>
      <c r="C89">
        <v>610.493</v>
      </c>
      <c r="D89" t="s">
        <v>55</v>
      </c>
      <c r="E89" t="s">
        <v>56</v>
      </c>
      <c r="F89" t="s">
        <v>57</v>
      </c>
      <c r="G89">
        <v>137.08</v>
      </c>
      <c r="H89">
        <v>0</v>
      </c>
      <c r="K89" t="s">
        <v>58</v>
      </c>
      <c r="L89" t="s">
        <v>65</v>
      </c>
      <c r="M89" t="s">
        <v>62</v>
      </c>
      <c r="O89" t="e">
        <f t="shared" si="13"/>
        <v>#N/A</v>
      </c>
      <c r="P89">
        <f t="shared" si="14"/>
        <v>473.413</v>
      </c>
      <c r="Q89">
        <f t="shared" si="15"/>
        <v>473.413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42018.52777777778</v>
      </c>
      <c r="B90">
        <v>486.193</v>
      </c>
      <c r="C90">
        <v>610.493</v>
      </c>
      <c r="D90" t="s">
        <v>55</v>
      </c>
      <c r="E90" t="s">
        <v>56</v>
      </c>
      <c r="F90" t="s">
        <v>57</v>
      </c>
      <c r="G90">
        <v>124.3</v>
      </c>
      <c r="H90">
        <v>0</v>
      </c>
      <c r="K90" t="s">
        <v>58</v>
      </c>
      <c r="L90" t="s">
        <v>65</v>
      </c>
      <c r="M90" t="s">
        <v>62</v>
      </c>
      <c r="O90" t="e">
        <f t="shared" si="13"/>
        <v>#N/A</v>
      </c>
      <c r="P90">
        <f t="shared" si="14"/>
        <v>486.193</v>
      </c>
      <c r="Q90">
        <f t="shared" si="15"/>
        <v>486.193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42051.489583333336</v>
      </c>
      <c r="B91">
        <v>488.473</v>
      </c>
      <c r="C91">
        <v>610.493</v>
      </c>
      <c r="D91" t="s">
        <v>55</v>
      </c>
      <c r="E91" t="s">
        <v>56</v>
      </c>
      <c r="F91" t="s">
        <v>57</v>
      </c>
      <c r="G91">
        <v>122.02</v>
      </c>
      <c r="H91">
        <v>0</v>
      </c>
      <c r="K91" t="s">
        <v>58</v>
      </c>
      <c r="L91" t="s">
        <v>65</v>
      </c>
      <c r="M91" t="s">
        <v>62</v>
      </c>
      <c r="O91" t="e">
        <f t="shared" si="13"/>
        <v>#N/A</v>
      </c>
      <c r="P91">
        <f t="shared" si="14"/>
        <v>488.473</v>
      </c>
      <c r="Q91">
        <f t="shared" si="15"/>
        <v>488.473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42074.552083333336</v>
      </c>
      <c r="B92">
        <v>488.173</v>
      </c>
      <c r="C92">
        <v>610.493</v>
      </c>
      <c r="D92" t="s">
        <v>55</v>
      </c>
      <c r="E92" t="s">
        <v>56</v>
      </c>
      <c r="F92" t="s">
        <v>57</v>
      </c>
      <c r="G92">
        <v>122.32</v>
      </c>
      <c r="H92">
        <v>0</v>
      </c>
      <c r="K92" t="s">
        <v>58</v>
      </c>
      <c r="L92" t="s">
        <v>65</v>
      </c>
      <c r="M92" t="s">
        <v>62</v>
      </c>
      <c r="O92" t="e">
        <f t="shared" si="13"/>
        <v>#N/A</v>
      </c>
      <c r="P92">
        <f t="shared" si="14"/>
        <v>488.173</v>
      </c>
      <c r="Q92">
        <f t="shared" si="15"/>
        <v>488.173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42103.555555555555</v>
      </c>
      <c r="B93">
        <v>498.793</v>
      </c>
      <c r="C93">
        <v>610.493</v>
      </c>
      <c r="D93" t="s">
        <v>55</v>
      </c>
      <c r="E93" t="s">
        <v>56</v>
      </c>
      <c r="F93" t="s">
        <v>57</v>
      </c>
      <c r="G93">
        <v>111.7</v>
      </c>
      <c r="H93">
        <v>0</v>
      </c>
      <c r="K93" t="s">
        <v>58</v>
      </c>
      <c r="L93" t="s">
        <v>65</v>
      </c>
      <c r="M93" t="s">
        <v>62</v>
      </c>
      <c r="N93" t="s">
        <v>75</v>
      </c>
      <c r="O93" t="e">
        <f t="shared" si="13"/>
        <v>#N/A</v>
      </c>
      <c r="P93">
        <f t="shared" si="14"/>
        <v>498.793</v>
      </c>
      <c r="Q93">
        <f t="shared" si="15"/>
        <v>498.793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42137.444444444445</v>
      </c>
      <c r="B94">
        <v>507.573</v>
      </c>
      <c r="C94">
        <v>610.493</v>
      </c>
      <c r="D94" t="s">
        <v>55</v>
      </c>
      <c r="E94" t="s">
        <v>56</v>
      </c>
      <c r="F94" t="s">
        <v>57</v>
      </c>
      <c r="G94">
        <v>102.92</v>
      </c>
      <c r="H94">
        <v>0</v>
      </c>
      <c r="K94" t="s">
        <v>58</v>
      </c>
      <c r="L94" t="s">
        <v>65</v>
      </c>
      <c r="M94" t="s">
        <v>62</v>
      </c>
      <c r="O94" t="e">
        <f t="shared" si="13"/>
        <v>#N/A</v>
      </c>
      <c r="P94">
        <f t="shared" si="14"/>
        <v>507.573</v>
      </c>
      <c r="Q94">
        <f t="shared" si="15"/>
        <v>507.573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42165.52777777778</v>
      </c>
      <c r="B95">
        <v>507.223</v>
      </c>
      <c r="C95">
        <v>610.493</v>
      </c>
      <c r="D95" t="s">
        <v>55</v>
      </c>
      <c r="E95" t="s">
        <v>56</v>
      </c>
      <c r="F95" t="s">
        <v>57</v>
      </c>
      <c r="G95">
        <v>103.27</v>
      </c>
      <c r="H95">
        <v>0</v>
      </c>
      <c r="K95" t="s">
        <v>58</v>
      </c>
      <c r="L95" t="s">
        <v>65</v>
      </c>
      <c r="M95" t="s">
        <v>62</v>
      </c>
      <c r="O95" t="e">
        <f t="shared" si="13"/>
        <v>#N/A</v>
      </c>
      <c r="P95">
        <f t="shared" si="14"/>
        <v>507.223</v>
      </c>
      <c r="Q95">
        <f t="shared" si="15"/>
        <v>507.223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42193.5</v>
      </c>
      <c r="B96">
        <v>504.343</v>
      </c>
      <c r="C96">
        <v>610.493</v>
      </c>
      <c r="D96" t="s">
        <v>55</v>
      </c>
      <c r="E96" t="s">
        <v>56</v>
      </c>
      <c r="F96" t="s">
        <v>57</v>
      </c>
      <c r="G96">
        <v>106.15</v>
      </c>
      <c r="H96">
        <v>0</v>
      </c>
      <c r="K96" t="s">
        <v>58</v>
      </c>
      <c r="L96" t="s">
        <v>65</v>
      </c>
      <c r="M96" t="s">
        <v>62</v>
      </c>
      <c r="O96" t="e">
        <f t="shared" si="13"/>
        <v>#N/A</v>
      </c>
      <c r="P96">
        <f t="shared" si="14"/>
        <v>504.343</v>
      </c>
      <c r="Q96">
        <f t="shared" si="15"/>
        <v>504.343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42228.52777777778</v>
      </c>
      <c r="B97">
        <v>497.943</v>
      </c>
      <c r="C97">
        <v>610.493</v>
      </c>
      <c r="D97" t="s">
        <v>55</v>
      </c>
      <c r="E97" t="s">
        <v>56</v>
      </c>
      <c r="F97" t="s">
        <v>57</v>
      </c>
      <c r="G97">
        <v>112.55</v>
      </c>
      <c r="H97">
        <v>0</v>
      </c>
      <c r="K97" t="s">
        <v>58</v>
      </c>
      <c r="L97" t="s">
        <v>65</v>
      </c>
      <c r="M97" t="s">
        <v>62</v>
      </c>
      <c r="O97" t="e">
        <f t="shared" si="13"/>
        <v>#N/A</v>
      </c>
      <c r="P97">
        <f t="shared" si="14"/>
        <v>497.943</v>
      </c>
      <c r="Q97">
        <f t="shared" si="15"/>
        <v>497.943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42272.493055555555</v>
      </c>
      <c r="B98">
        <v>491.493</v>
      </c>
      <c r="C98">
        <v>610.493</v>
      </c>
      <c r="D98" t="s">
        <v>55</v>
      </c>
      <c r="E98" t="s">
        <v>56</v>
      </c>
      <c r="F98" t="s">
        <v>57</v>
      </c>
      <c r="G98">
        <v>119</v>
      </c>
      <c r="H98">
        <v>0</v>
      </c>
      <c r="K98" t="s">
        <v>58</v>
      </c>
      <c r="L98" t="s">
        <v>65</v>
      </c>
      <c r="M98" t="s">
        <v>62</v>
      </c>
      <c r="O98" t="e">
        <f t="shared" si="13"/>
        <v>#N/A</v>
      </c>
      <c r="P98">
        <f t="shared" si="14"/>
        <v>491.493</v>
      </c>
      <c r="Q98">
        <f t="shared" si="15"/>
        <v>491.493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42291.53472222222</v>
      </c>
      <c r="B99">
        <v>489.193</v>
      </c>
      <c r="C99">
        <v>610.493</v>
      </c>
      <c r="D99" t="s">
        <v>55</v>
      </c>
      <c r="E99" t="s">
        <v>56</v>
      </c>
      <c r="F99" t="s">
        <v>57</v>
      </c>
      <c r="G99">
        <v>121.3</v>
      </c>
      <c r="H99">
        <v>0</v>
      </c>
      <c r="K99" t="s">
        <v>58</v>
      </c>
      <c r="L99" t="s">
        <v>65</v>
      </c>
      <c r="M99" t="s">
        <v>62</v>
      </c>
      <c r="O99" t="e">
        <f t="shared" si="13"/>
        <v>#N/A</v>
      </c>
      <c r="P99">
        <f t="shared" si="14"/>
        <v>489.193</v>
      </c>
      <c r="Q99">
        <f t="shared" si="15"/>
        <v>489.193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42318.53472222222</v>
      </c>
      <c r="B100">
        <v>486.443</v>
      </c>
      <c r="C100">
        <v>610.493</v>
      </c>
      <c r="D100" t="s">
        <v>55</v>
      </c>
      <c r="E100" t="s">
        <v>56</v>
      </c>
      <c r="F100" t="s">
        <v>57</v>
      </c>
      <c r="G100">
        <v>124.05</v>
      </c>
      <c r="H100">
        <v>0</v>
      </c>
      <c r="K100" t="s">
        <v>58</v>
      </c>
      <c r="L100" t="s">
        <v>65</v>
      </c>
      <c r="M100" t="s">
        <v>62</v>
      </c>
      <c r="O100" t="e">
        <f t="shared" si="13"/>
        <v>#N/A</v>
      </c>
      <c r="P100">
        <f t="shared" si="14"/>
        <v>486.443</v>
      </c>
      <c r="Q100">
        <f t="shared" si="15"/>
        <v>486.443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42354.510416666664</v>
      </c>
      <c r="B101">
        <v>483.563</v>
      </c>
      <c r="C101">
        <v>610.493</v>
      </c>
      <c r="D101" t="s">
        <v>55</v>
      </c>
      <c r="E101" t="s">
        <v>56</v>
      </c>
      <c r="F101" t="s">
        <v>57</v>
      </c>
      <c r="G101">
        <v>126.93</v>
      </c>
      <c r="H101">
        <v>0</v>
      </c>
      <c r="K101" t="s">
        <v>58</v>
      </c>
      <c r="L101" t="s">
        <v>65</v>
      </c>
      <c r="M101" t="s">
        <v>62</v>
      </c>
      <c r="O101" t="e">
        <f t="shared" si="13"/>
        <v>#N/A</v>
      </c>
      <c r="P101">
        <f t="shared" si="14"/>
        <v>483.563</v>
      </c>
      <c r="Q101">
        <f t="shared" si="15"/>
        <v>483.563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42382.54861111111</v>
      </c>
      <c r="B102">
        <v>481.343</v>
      </c>
      <c r="C102">
        <v>610.493</v>
      </c>
      <c r="D102" t="s">
        <v>55</v>
      </c>
      <c r="E102" t="s">
        <v>56</v>
      </c>
      <c r="F102" t="s">
        <v>57</v>
      </c>
      <c r="G102">
        <v>129.15</v>
      </c>
      <c r="H102">
        <v>0</v>
      </c>
      <c r="K102" t="s">
        <v>58</v>
      </c>
      <c r="L102" t="s">
        <v>65</v>
      </c>
      <c r="M102" t="s">
        <v>62</v>
      </c>
      <c r="O102" t="e">
        <f t="shared" si="13"/>
        <v>#N/A</v>
      </c>
      <c r="P102">
        <f t="shared" si="14"/>
        <v>481.343</v>
      </c>
      <c r="Q102">
        <f t="shared" si="15"/>
        <v>481.343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42410.489583333336</v>
      </c>
      <c r="B103">
        <v>479.923</v>
      </c>
      <c r="C103">
        <v>610.493</v>
      </c>
      <c r="D103" t="s">
        <v>55</v>
      </c>
      <c r="E103" t="s">
        <v>56</v>
      </c>
      <c r="F103" t="s">
        <v>57</v>
      </c>
      <c r="G103">
        <v>130.57</v>
      </c>
      <c r="H103">
        <v>0</v>
      </c>
      <c r="K103" t="s">
        <v>58</v>
      </c>
      <c r="L103" t="s">
        <v>65</v>
      </c>
      <c r="M103" t="s">
        <v>62</v>
      </c>
      <c r="O103" t="e">
        <f t="shared" si="13"/>
        <v>#N/A</v>
      </c>
      <c r="P103">
        <f t="shared" si="14"/>
        <v>479.923</v>
      </c>
      <c r="Q103">
        <f t="shared" si="15"/>
        <v>479.923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42431.46527777778</v>
      </c>
      <c r="B104">
        <v>480.493</v>
      </c>
      <c r="C104">
        <v>610.493</v>
      </c>
      <c r="D104" t="s">
        <v>55</v>
      </c>
      <c r="E104" t="s">
        <v>56</v>
      </c>
      <c r="F104" t="s">
        <v>57</v>
      </c>
      <c r="G104">
        <v>130</v>
      </c>
      <c r="H104">
        <v>0</v>
      </c>
      <c r="K104" t="s">
        <v>58</v>
      </c>
      <c r="L104" t="s">
        <v>65</v>
      </c>
      <c r="M104" t="s">
        <v>62</v>
      </c>
      <c r="O104" t="e">
        <f t="shared" si="13"/>
        <v>#N/A</v>
      </c>
      <c r="P104">
        <f t="shared" si="14"/>
        <v>480.493</v>
      </c>
      <c r="Q104">
        <f t="shared" si="15"/>
        <v>480.493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42472.493055555555</v>
      </c>
      <c r="B105">
        <v>482.413</v>
      </c>
      <c r="C105">
        <v>610.493</v>
      </c>
      <c r="D105" t="s">
        <v>55</v>
      </c>
      <c r="E105" t="s">
        <v>56</v>
      </c>
      <c r="F105" t="s">
        <v>57</v>
      </c>
      <c r="G105">
        <v>128.08</v>
      </c>
      <c r="H105">
        <v>0</v>
      </c>
      <c r="K105" t="s">
        <v>58</v>
      </c>
      <c r="L105" t="s">
        <v>65</v>
      </c>
      <c r="M105" t="s">
        <v>62</v>
      </c>
      <c r="O105" t="e">
        <f t="shared" si="13"/>
        <v>#N/A</v>
      </c>
      <c r="P105">
        <f t="shared" si="14"/>
        <v>482.413</v>
      </c>
      <c r="Q105">
        <f t="shared" si="15"/>
        <v>482.413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42502.489583333336</v>
      </c>
      <c r="B106">
        <v>484.243</v>
      </c>
      <c r="C106">
        <v>610.493</v>
      </c>
      <c r="D106" t="s">
        <v>55</v>
      </c>
      <c r="E106" t="s">
        <v>56</v>
      </c>
      <c r="F106" t="s">
        <v>57</v>
      </c>
      <c r="G106">
        <v>126.25</v>
      </c>
      <c r="H106">
        <v>0</v>
      </c>
      <c r="K106" t="s">
        <v>58</v>
      </c>
      <c r="L106" t="s">
        <v>65</v>
      </c>
      <c r="M106" t="s">
        <v>62</v>
      </c>
      <c r="O106" t="e">
        <f t="shared" si="13"/>
        <v>#N/A</v>
      </c>
      <c r="P106">
        <f t="shared" si="14"/>
        <v>484.243</v>
      </c>
      <c r="Q106">
        <f t="shared" si="15"/>
        <v>484.243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42536.510416666664</v>
      </c>
      <c r="B107">
        <v>489.423</v>
      </c>
      <c r="C107">
        <v>610.493</v>
      </c>
      <c r="D107" t="s">
        <v>55</v>
      </c>
      <c r="E107" t="s">
        <v>56</v>
      </c>
      <c r="F107" t="s">
        <v>57</v>
      </c>
      <c r="G107">
        <v>121.07</v>
      </c>
      <c r="H107">
        <v>0</v>
      </c>
      <c r="K107" t="s">
        <v>58</v>
      </c>
      <c r="L107" t="s">
        <v>65</v>
      </c>
      <c r="M107" t="s">
        <v>62</v>
      </c>
      <c r="O107" t="e">
        <f t="shared" si="13"/>
        <v>#N/A</v>
      </c>
      <c r="P107">
        <f t="shared" si="14"/>
        <v>489.423</v>
      </c>
      <c r="Q107">
        <f t="shared" si="15"/>
        <v>489.423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42563.489583333336</v>
      </c>
      <c r="B108">
        <v>486.563</v>
      </c>
      <c r="C108">
        <v>610.493</v>
      </c>
      <c r="D108" t="s">
        <v>55</v>
      </c>
      <c r="E108" t="s">
        <v>56</v>
      </c>
      <c r="F108" t="s">
        <v>57</v>
      </c>
      <c r="G108">
        <v>123.93</v>
      </c>
      <c r="H108">
        <v>0</v>
      </c>
      <c r="K108" t="s">
        <v>58</v>
      </c>
      <c r="L108" t="s">
        <v>65</v>
      </c>
      <c r="M108" t="s">
        <v>62</v>
      </c>
      <c r="O108" t="e">
        <f t="shared" si="13"/>
        <v>#N/A</v>
      </c>
      <c r="P108">
        <f t="shared" si="14"/>
        <v>486.563</v>
      </c>
      <c r="Q108">
        <f t="shared" si="15"/>
        <v>486.563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42591.493055555555</v>
      </c>
      <c r="B109">
        <v>482.763</v>
      </c>
      <c r="C109">
        <v>610.493</v>
      </c>
      <c r="D109" t="s">
        <v>55</v>
      </c>
      <c r="E109" t="s">
        <v>56</v>
      </c>
      <c r="F109" t="s">
        <v>57</v>
      </c>
      <c r="G109">
        <v>127.73</v>
      </c>
      <c r="H109">
        <v>0</v>
      </c>
      <c r="K109" t="s">
        <v>58</v>
      </c>
      <c r="L109" t="s">
        <v>65</v>
      </c>
      <c r="M109" t="s">
        <v>62</v>
      </c>
      <c r="O109" t="e">
        <f t="shared" si="13"/>
        <v>#N/A</v>
      </c>
      <c r="P109">
        <f t="shared" si="14"/>
        <v>482.763</v>
      </c>
      <c r="Q109">
        <f t="shared" si="15"/>
        <v>482.763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42627.5</v>
      </c>
      <c r="B110">
        <v>479.013</v>
      </c>
      <c r="C110">
        <v>610.493</v>
      </c>
      <c r="D110" t="s">
        <v>55</v>
      </c>
      <c r="E110" t="s">
        <v>56</v>
      </c>
      <c r="F110" t="s">
        <v>57</v>
      </c>
      <c r="G110">
        <v>131.48</v>
      </c>
      <c r="H110">
        <v>0</v>
      </c>
      <c r="K110" t="s">
        <v>58</v>
      </c>
      <c r="L110" t="s">
        <v>65</v>
      </c>
      <c r="M110" t="s">
        <v>62</v>
      </c>
      <c r="O110" t="e">
        <f t="shared" si="13"/>
        <v>#N/A</v>
      </c>
      <c r="P110">
        <f t="shared" si="14"/>
        <v>479.013</v>
      </c>
      <c r="Q110">
        <f t="shared" si="15"/>
        <v>479.013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42656.493055555555</v>
      </c>
      <c r="B111">
        <v>476.873</v>
      </c>
      <c r="C111">
        <v>610.493</v>
      </c>
      <c r="D111" t="s">
        <v>55</v>
      </c>
      <c r="E111" t="s">
        <v>56</v>
      </c>
      <c r="F111" t="s">
        <v>57</v>
      </c>
      <c r="G111">
        <v>133.62</v>
      </c>
      <c r="H111">
        <v>0</v>
      </c>
      <c r="K111" t="s">
        <v>58</v>
      </c>
      <c r="L111" t="s">
        <v>65</v>
      </c>
      <c r="M111" t="s">
        <v>62</v>
      </c>
      <c r="O111" t="e">
        <f t="shared" si="13"/>
        <v>#N/A</v>
      </c>
      <c r="P111">
        <f t="shared" si="14"/>
        <v>476.873</v>
      </c>
      <c r="Q111">
        <f t="shared" si="15"/>
        <v>476.873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42688.555555555555</v>
      </c>
      <c r="B112">
        <v>475.023</v>
      </c>
      <c r="C112">
        <v>610.493</v>
      </c>
      <c r="D112" t="s">
        <v>55</v>
      </c>
      <c r="E112" t="s">
        <v>56</v>
      </c>
      <c r="F112" t="s">
        <v>57</v>
      </c>
      <c r="G112">
        <v>135.47</v>
      </c>
      <c r="H112">
        <v>0</v>
      </c>
      <c r="K112" t="s">
        <v>58</v>
      </c>
      <c r="L112" t="s">
        <v>65</v>
      </c>
      <c r="M112" t="s">
        <v>62</v>
      </c>
      <c r="O112" t="e">
        <f t="shared" si="13"/>
        <v>#N/A</v>
      </c>
      <c r="P112">
        <f t="shared" si="14"/>
        <v>475.023</v>
      </c>
      <c r="Q112">
        <f t="shared" si="15"/>
        <v>475.023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42718.541666666664</v>
      </c>
      <c r="B113">
        <v>474.043</v>
      </c>
      <c r="C113">
        <v>610.493</v>
      </c>
      <c r="D113" t="s">
        <v>55</v>
      </c>
      <c r="E113" t="s">
        <v>56</v>
      </c>
      <c r="F113" t="s">
        <v>57</v>
      </c>
      <c r="G113">
        <v>136.45</v>
      </c>
      <c r="H113">
        <v>0</v>
      </c>
      <c r="K113" t="s">
        <v>58</v>
      </c>
      <c r="L113" t="s">
        <v>65</v>
      </c>
      <c r="M113" t="s">
        <v>62</v>
      </c>
      <c r="O113" t="e">
        <f t="shared" si="13"/>
        <v>#N/A</v>
      </c>
      <c r="P113">
        <f t="shared" si="14"/>
        <v>474.043</v>
      </c>
      <c r="Q113">
        <f t="shared" si="15"/>
        <v>474.043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42746.520833333336</v>
      </c>
      <c r="B114">
        <v>473.083</v>
      </c>
      <c r="C114">
        <v>610.493</v>
      </c>
      <c r="D114" t="s">
        <v>55</v>
      </c>
      <c r="E114" t="s">
        <v>56</v>
      </c>
      <c r="F114" t="s">
        <v>57</v>
      </c>
      <c r="G114">
        <v>137.41</v>
      </c>
      <c r="H114">
        <v>0</v>
      </c>
      <c r="K114" t="s">
        <v>58</v>
      </c>
      <c r="L114" t="s">
        <v>65</v>
      </c>
      <c r="M114" t="s">
        <v>62</v>
      </c>
      <c r="O114" t="e">
        <f t="shared" si="13"/>
        <v>#N/A</v>
      </c>
      <c r="P114">
        <f t="shared" si="14"/>
        <v>473.083</v>
      </c>
      <c r="Q114">
        <f t="shared" si="15"/>
        <v>473.083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42774.510416666664</v>
      </c>
      <c r="B115">
        <v>472.093</v>
      </c>
      <c r="C115">
        <v>610.493</v>
      </c>
      <c r="D115" t="s">
        <v>55</v>
      </c>
      <c r="E115" t="s">
        <v>56</v>
      </c>
      <c r="F115" t="s">
        <v>57</v>
      </c>
      <c r="G115">
        <v>138.4</v>
      </c>
      <c r="H115">
        <v>0</v>
      </c>
      <c r="K115" t="s">
        <v>58</v>
      </c>
      <c r="L115" t="s">
        <v>65</v>
      </c>
      <c r="M115" t="s">
        <v>62</v>
      </c>
      <c r="O115" t="e">
        <f t="shared" si="13"/>
        <v>#N/A</v>
      </c>
      <c r="P115">
        <f t="shared" si="14"/>
        <v>472.093</v>
      </c>
      <c r="Q115">
        <f t="shared" si="15"/>
        <v>472.093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42802.51388888889</v>
      </c>
      <c r="B116">
        <v>474.573</v>
      </c>
      <c r="C116">
        <v>610.493</v>
      </c>
      <c r="D116" t="s">
        <v>55</v>
      </c>
      <c r="E116" t="s">
        <v>56</v>
      </c>
      <c r="F116" t="s">
        <v>57</v>
      </c>
      <c r="G116">
        <v>135.92</v>
      </c>
      <c r="H116">
        <v>0</v>
      </c>
      <c r="K116" t="s">
        <v>58</v>
      </c>
      <c r="L116" t="s">
        <v>65</v>
      </c>
      <c r="M116" t="s">
        <v>62</v>
      </c>
      <c r="O116" t="e">
        <f t="shared" si="13"/>
        <v>#N/A</v>
      </c>
      <c r="P116">
        <f t="shared" si="14"/>
        <v>474.573</v>
      </c>
      <c r="Q116">
        <f t="shared" si="15"/>
        <v>474.573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42836.51388888889</v>
      </c>
      <c r="B117">
        <v>474.433</v>
      </c>
      <c r="C117">
        <v>610.493</v>
      </c>
      <c r="D117" t="s">
        <v>55</v>
      </c>
      <c r="E117" t="s">
        <v>56</v>
      </c>
      <c r="F117" t="s">
        <v>57</v>
      </c>
      <c r="G117">
        <v>136.06</v>
      </c>
      <c r="H117">
        <v>0</v>
      </c>
      <c r="K117" t="s">
        <v>58</v>
      </c>
      <c r="L117" t="s">
        <v>65</v>
      </c>
      <c r="M117" t="s">
        <v>62</v>
      </c>
      <c r="O117" t="e">
        <f t="shared" si="13"/>
        <v>#N/A</v>
      </c>
      <c r="P117">
        <f t="shared" si="14"/>
        <v>474.433</v>
      </c>
      <c r="Q117">
        <f t="shared" si="15"/>
        <v>474.433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42865.520833333336</v>
      </c>
      <c r="B118">
        <v>473.343</v>
      </c>
      <c r="C118">
        <v>610.493</v>
      </c>
      <c r="D118" t="s">
        <v>55</v>
      </c>
      <c r="E118" t="s">
        <v>56</v>
      </c>
      <c r="F118" t="s">
        <v>57</v>
      </c>
      <c r="G118">
        <v>137.15</v>
      </c>
      <c r="H118">
        <v>0</v>
      </c>
      <c r="K118" t="s">
        <v>58</v>
      </c>
      <c r="L118" t="s">
        <v>65</v>
      </c>
      <c r="M118" t="s">
        <v>62</v>
      </c>
      <c r="O118" t="e">
        <f t="shared" si="13"/>
        <v>#N/A</v>
      </c>
      <c r="P118">
        <f t="shared" si="14"/>
        <v>473.343</v>
      </c>
      <c r="Q118">
        <f t="shared" si="15"/>
        <v>473.343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42893.47222222222</v>
      </c>
      <c r="B119">
        <v>471.573</v>
      </c>
      <c r="C119">
        <v>610.493</v>
      </c>
      <c r="D119" t="s">
        <v>55</v>
      </c>
      <c r="E119" t="s">
        <v>56</v>
      </c>
      <c r="F119" t="s">
        <v>57</v>
      </c>
      <c r="G119">
        <v>138.92</v>
      </c>
      <c r="H119">
        <v>0</v>
      </c>
      <c r="K119" t="s">
        <v>58</v>
      </c>
      <c r="L119" t="s">
        <v>65</v>
      </c>
      <c r="M119" t="s">
        <v>62</v>
      </c>
      <c r="O119" t="e">
        <f t="shared" si="13"/>
        <v>#N/A</v>
      </c>
      <c r="P119">
        <f t="shared" si="14"/>
        <v>471.573</v>
      </c>
      <c r="Q119">
        <f t="shared" si="15"/>
        <v>471.573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42936.510416666664</v>
      </c>
      <c r="B120">
        <v>470.743</v>
      </c>
      <c r="C120">
        <v>610.493</v>
      </c>
      <c r="D120" t="s">
        <v>55</v>
      </c>
      <c r="E120" t="s">
        <v>56</v>
      </c>
      <c r="F120" t="s">
        <v>57</v>
      </c>
      <c r="G120">
        <v>139.75</v>
      </c>
      <c r="H120">
        <v>0</v>
      </c>
      <c r="K120" t="s">
        <v>58</v>
      </c>
      <c r="L120" t="s">
        <v>65</v>
      </c>
      <c r="M120" t="s">
        <v>62</v>
      </c>
      <c r="O120" t="e">
        <f t="shared" si="13"/>
        <v>#N/A</v>
      </c>
      <c r="P120">
        <f t="shared" si="14"/>
        <v>470.743</v>
      </c>
      <c r="Q120">
        <f t="shared" si="15"/>
        <v>470.743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42961.50347222222</v>
      </c>
      <c r="B121">
        <v>469.763</v>
      </c>
      <c r="C121">
        <v>610.493</v>
      </c>
      <c r="D121" t="s">
        <v>55</v>
      </c>
      <c r="E121" t="s">
        <v>56</v>
      </c>
      <c r="F121" t="s">
        <v>57</v>
      </c>
      <c r="G121">
        <v>140.73</v>
      </c>
      <c r="H121">
        <v>0</v>
      </c>
      <c r="K121" t="s">
        <v>58</v>
      </c>
      <c r="L121" t="s">
        <v>65</v>
      </c>
      <c r="M121" t="s">
        <v>62</v>
      </c>
      <c r="O121" t="e">
        <f t="shared" si="13"/>
        <v>#N/A</v>
      </c>
      <c r="P121">
        <f t="shared" si="14"/>
        <v>469.763</v>
      </c>
      <c r="Q121">
        <f t="shared" si="15"/>
        <v>469.763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42990.506944444445</v>
      </c>
      <c r="B122">
        <v>468.853</v>
      </c>
      <c r="C122">
        <v>610.493</v>
      </c>
      <c r="D122" t="s">
        <v>55</v>
      </c>
      <c r="E122" t="s">
        <v>56</v>
      </c>
      <c r="F122" t="s">
        <v>57</v>
      </c>
      <c r="G122">
        <v>141.64</v>
      </c>
      <c r="H122">
        <v>0</v>
      </c>
      <c r="K122" t="s">
        <v>58</v>
      </c>
      <c r="L122" t="s">
        <v>65</v>
      </c>
      <c r="M122" t="s">
        <v>62</v>
      </c>
      <c r="O122" t="e">
        <f t="shared" si="13"/>
        <v>#N/A</v>
      </c>
      <c r="P122">
        <f t="shared" si="14"/>
        <v>468.853</v>
      </c>
      <c r="Q122">
        <f t="shared" si="15"/>
        <v>468.853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43018.524305555555</v>
      </c>
      <c r="B123">
        <v>468.403</v>
      </c>
      <c r="C123">
        <v>610.493</v>
      </c>
      <c r="D123" t="s">
        <v>55</v>
      </c>
      <c r="E123" t="s">
        <v>56</v>
      </c>
      <c r="F123" t="s">
        <v>57</v>
      </c>
      <c r="G123">
        <v>142.09</v>
      </c>
      <c r="H123">
        <v>0</v>
      </c>
      <c r="K123" t="s">
        <v>58</v>
      </c>
      <c r="L123" t="s">
        <v>65</v>
      </c>
      <c r="M123" t="s">
        <v>62</v>
      </c>
      <c r="O123" t="e">
        <f t="shared" si="13"/>
        <v>#N/A</v>
      </c>
      <c r="P123">
        <f t="shared" si="14"/>
        <v>468.403</v>
      </c>
      <c r="Q123">
        <f t="shared" si="15"/>
        <v>468.403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43053.493055555555</v>
      </c>
      <c r="B124">
        <v>467.893</v>
      </c>
      <c r="C124">
        <v>610.493</v>
      </c>
      <c r="D124" t="s">
        <v>55</v>
      </c>
      <c r="E124" t="s">
        <v>56</v>
      </c>
      <c r="F124" t="s">
        <v>57</v>
      </c>
      <c r="G124">
        <v>142.6</v>
      </c>
      <c r="H124">
        <v>0</v>
      </c>
      <c r="K124" t="s">
        <v>58</v>
      </c>
      <c r="L124" t="s">
        <v>65</v>
      </c>
      <c r="M124" t="s">
        <v>62</v>
      </c>
      <c r="O124" t="e">
        <f t="shared" si="13"/>
        <v>#N/A</v>
      </c>
      <c r="P124">
        <f t="shared" si="14"/>
        <v>467.893</v>
      </c>
      <c r="Q124">
        <f t="shared" si="15"/>
        <v>467.893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43081.479166666664</v>
      </c>
      <c r="B125">
        <v>467.543</v>
      </c>
      <c r="C125">
        <v>610.493</v>
      </c>
      <c r="D125" t="s">
        <v>55</v>
      </c>
      <c r="E125" t="s">
        <v>56</v>
      </c>
      <c r="F125" t="s">
        <v>57</v>
      </c>
      <c r="G125">
        <v>142.95</v>
      </c>
      <c r="H125">
        <v>0</v>
      </c>
      <c r="K125" t="s">
        <v>58</v>
      </c>
      <c r="L125" t="s">
        <v>65</v>
      </c>
      <c r="M125" t="s">
        <v>62</v>
      </c>
      <c r="O125" t="e">
        <f t="shared" si="13"/>
        <v>#N/A</v>
      </c>
      <c r="P125">
        <f t="shared" si="14"/>
        <v>467.543</v>
      </c>
      <c r="Q125">
        <f t="shared" si="15"/>
        <v>467.543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43110.625</v>
      </c>
      <c r="B126">
        <v>467.343</v>
      </c>
      <c r="C126">
        <v>610.493</v>
      </c>
      <c r="D126" t="s">
        <v>55</v>
      </c>
      <c r="E126" t="s">
        <v>56</v>
      </c>
      <c r="F126" t="s">
        <v>57</v>
      </c>
      <c r="G126">
        <v>143.15</v>
      </c>
      <c r="H126">
        <v>0</v>
      </c>
      <c r="K126" t="s">
        <v>58</v>
      </c>
      <c r="L126" t="s">
        <v>65</v>
      </c>
      <c r="M126" t="s">
        <v>62</v>
      </c>
      <c r="O126" t="e">
        <f t="shared" si="13"/>
        <v>#N/A</v>
      </c>
      <c r="P126">
        <f t="shared" si="14"/>
        <v>467.343</v>
      </c>
      <c r="Q126">
        <f t="shared" si="15"/>
        <v>467.343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43145.493055555555</v>
      </c>
      <c r="B127">
        <v>467.063</v>
      </c>
      <c r="C127">
        <v>610.493</v>
      </c>
      <c r="D127" t="s">
        <v>55</v>
      </c>
      <c r="E127" t="s">
        <v>56</v>
      </c>
      <c r="F127" t="s">
        <v>57</v>
      </c>
      <c r="G127">
        <v>143.43</v>
      </c>
      <c r="H127">
        <v>0</v>
      </c>
      <c r="K127" t="s">
        <v>58</v>
      </c>
      <c r="L127" t="s">
        <v>65</v>
      </c>
      <c r="M127" t="s">
        <v>62</v>
      </c>
      <c r="O127" t="e">
        <f t="shared" si="13"/>
        <v>#N/A</v>
      </c>
      <c r="P127">
        <f t="shared" si="14"/>
        <v>467.063</v>
      </c>
      <c r="Q127">
        <f t="shared" si="15"/>
        <v>467.063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43174.493055555555</v>
      </c>
      <c r="B128">
        <v>468.283</v>
      </c>
      <c r="C128">
        <v>610.493</v>
      </c>
      <c r="D128" t="s">
        <v>55</v>
      </c>
      <c r="E128" t="s">
        <v>56</v>
      </c>
      <c r="F128" t="s">
        <v>57</v>
      </c>
      <c r="G128">
        <v>142.21</v>
      </c>
      <c r="H128">
        <v>0</v>
      </c>
      <c r="K128" t="s">
        <v>58</v>
      </c>
      <c r="L128" t="s">
        <v>65</v>
      </c>
      <c r="M128" t="s">
        <v>62</v>
      </c>
      <c r="O128" t="e">
        <f t="shared" si="13"/>
        <v>#N/A</v>
      </c>
      <c r="P128">
        <f t="shared" si="14"/>
        <v>468.283</v>
      </c>
      <c r="Q128">
        <f t="shared" si="15"/>
        <v>468.283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43199.5625</v>
      </c>
      <c r="B129">
        <v>471.193</v>
      </c>
      <c r="C129">
        <v>610.493</v>
      </c>
      <c r="D129" t="s">
        <v>55</v>
      </c>
      <c r="E129" t="s">
        <v>56</v>
      </c>
      <c r="F129" t="s">
        <v>57</v>
      </c>
      <c r="G129">
        <v>139.3</v>
      </c>
      <c r="H129">
        <v>0</v>
      </c>
      <c r="K129" t="s">
        <v>58</v>
      </c>
      <c r="L129" t="s">
        <v>65</v>
      </c>
      <c r="M129" t="s">
        <v>62</v>
      </c>
      <c r="O129" t="e">
        <f t="shared" si="13"/>
        <v>#N/A</v>
      </c>
      <c r="P129">
        <f t="shared" si="14"/>
        <v>471.193</v>
      </c>
      <c r="Q129">
        <f t="shared" si="15"/>
        <v>471.193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43237.5</v>
      </c>
      <c r="B130">
        <v>489.343</v>
      </c>
      <c r="C130">
        <v>610.493</v>
      </c>
      <c r="D130" t="s">
        <v>55</v>
      </c>
      <c r="E130" t="s">
        <v>56</v>
      </c>
      <c r="F130" t="s">
        <v>57</v>
      </c>
      <c r="G130">
        <v>121.15</v>
      </c>
      <c r="H130">
        <v>0</v>
      </c>
      <c r="K130" t="s">
        <v>58</v>
      </c>
      <c r="L130" t="s">
        <v>65</v>
      </c>
      <c r="M130" t="s">
        <v>62</v>
      </c>
      <c r="N130" t="s">
        <v>76</v>
      </c>
      <c r="O130" t="e">
        <f t="shared" si="13"/>
        <v>#N/A</v>
      </c>
      <c r="P130">
        <f t="shared" si="14"/>
        <v>489.343</v>
      </c>
      <c r="Q130">
        <f t="shared" si="15"/>
        <v>489.343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43264.447916666664</v>
      </c>
      <c r="B131">
        <v>493.803</v>
      </c>
      <c r="C131">
        <v>610.493</v>
      </c>
      <c r="D131" t="s">
        <v>55</v>
      </c>
      <c r="E131" t="s">
        <v>56</v>
      </c>
      <c r="F131" t="s">
        <v>57</v>
      </c>
      <c r="G131">
        <v>116.69</v>
      </c>
      <c r="H131">
        <v>0</v>
      </c>
      <c r="K131" t="s">
        <v>58</v>
      </c>
      <c r="L131" t="s">
        <v>65</v>
      </c>
      <c r="M131" t="s">
        <v>62</v>
      </c>
      <c r="O131" t="e">
        <f t="shared" si="13"/>
        <v>#N/A</v>
      </c>
      <c r="P131">
        <f t="shared" si="14"/>
        <v>493.803</v>
      </c>
      <c r="Q131">
        <f t="shared" si="15"/>
        <v>493.803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43287.46875</v>
      </c>
      <c r="B132">
        <v>495.503</v>
      </c>
      <c r="C132">
        <v>610.493</v>
      </c>
      <c r="D132" t="s">
        <v>55</v>
      </c>
      <c r="E132" t="s">
        <v>56</v>
      </c>
      <c r="F132" t="s">
        <v>57</v>
      </c>
      <c r="G132">
        <v>114.99</v>
      </c>
      <c r="H132">
        <v>0</v>
      </c>
      <c r="K132" t="s">
        <v>58</v>
      </c>
      <c r="L132" t="s">
        <v>65</v>
      </c>
      <c r="M132" t="s">
        <v>62</v>
      </c>
      <c r="O132" t="e">
        <f aca="true" t="shared" si="18" ref="O132:O161">IF(EXACT(E132,"Nivel Dinámico"),IF(B132=0,NA(),B132),NA())</f>
        <v>#N/A</v>
      </c>
      <c r="P132">
        <f aca="true" t="shared" si="19" ref="P132:P161">IF(AND(EXACT(E132,"Nivel Estático"),NOT(EXACT(F132,"SONDA AUTOMÁTICA"))),IF(B132=0,NA(),B132),NA())</f>
        <v>495.503</v>
      </c>
      <c r="Q132">
        <f aca="true" t="shared" si="20" ref="Q132:Q161">IF(ISNA(P132),IF(ISNA(R132),IF(ISNA(S132),"",S132),R132),P132)</f>
        <v>495.503</v>
      </c>
      <c r="R132" s="10" t="e">
        <f aca="true" t="shared" si="21" ref="R132:R161">IF(EXACT(E132,"Extrapolado"),IF(B132=0,NA(),B132),NA())</f>
        <v>#N/A</v>
      </c>
      <c r="S132" s="2" t="e">
        <f aca="true" t="shared" si="22" ref="S132:S161">IF(EXACT(F132,"SONDA AUTOMÁTICA"),IF(B132=0,NA(),B132),NA())</f>
        <v>#N/A</v>
      </c>
    </row>
    <row r="133" spans="1:19" ht="12.75">
      <c r="A133" s="1">
        <v>43321.57986111111</v>
      </c>
      <c r="B133">
        <v>491.773</v>
      </c>
      <c r="C133">
        <v>610.493</v>
      </c>
      <c r="D133" t="s">
        <v>55</v>
      </c>
      <c r="E133" t="s">
        <v>56</v>
      </c>
      <c r="F133" t="s">
        <v>57</v>
      </c>
      <c r="G133">
        <v>118.72</v>
      </c>
      <c r="H133">
        <v>0</v>
      </c>
      <c r="K133" t="s">
        <v>58</v>
      </c>
      <c r="L133" t="s">
        <v>65</v>
      </c>
      <c r="M133" t="s">
        <v>62</v>
      </c>
      <c r="O133" t="e">
        <f t="shared" si="18"/>
        <v>#N/A</v>
      </c>
      <c r="P133">
        <f t="shared" si="19"/>
        <v>491.773</v>
      </c>
      <c r="Q133">
        <f t="shared" si="20"/>
        <v>491.773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43357.59027777778</v>
      </c>
      <c r="B134">
        <v>485.713</v>
      </c>
      <c r="C134">
        <v>610.493</v>
      </c>
      <c r="D134" t="s">
        <v>55</v>
      </c>
      <c r="E134" t="s">
        <v>56</v>
      </c>
      <c r="F134" t="s">
        <v>57</v>
      </c>
      <c r="G134">
        <v>124.78</v>
      </c>
      <c r="H134">
        <v>0</v>
      </c>
      <c r="K134" t="s">
        <v>58</v>
      </c>
      <c r="L134" t="s">
        <v>65</v>
      </c>
      <c r="M134" t="s">
        <v>62</v>
      </c>
      <c r="O134" t="e">
        <f t="shared" si="18"/>
        <v>#N/A</v>
      </c>
      <c r="P134">
        <f t="shared" si="19"/>
        <v>485.713</v>
      </c>
      <c r="Q134">
        <f t="shared" si="20"/>
        <v>485.713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43381.51388888889</v>
      </c>
      <c r="B135">
        <v>482.933</v>
      </c>
      <c r="C135">
        <v>610.493</v>
      </c>
      <c r="D135" t="s">
        <v>55</v>
      </c>
      <c r="E135" t="s">
        <v>56</v>
      </c>
      <c r="F135" t="s">
        <v>57</v>
      </c>
      <c r="G135">
        <v>127.56</v>
      </c>
      <c r="H135">
        <v>0</v>
      </c>
      <c r="K135" t="s">
        <v>58</v>
      </c>
      <c r="L135" t="s">
        <v>65</v>
      </c>
      <c r="M135" t="s">
        <v>62</v>
      </c>
      <c r="O135" t="e">
        <f t="shared" si="18"/>
        <v>#N/A</v>
      </c>
      <c r="P135">
        <f t="shared" si="19"/>
        <v>482.933</v>
      </c>
      <c r="Q135">
        <f t="shared" si="20"/>
        <v>482.933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43418.60833333333</v>
      </c>
      <c r="B136">
        <v>479.593</v>
      </c>
      <c r="C136">
        <v>610.493</v>
      </c>
      <c r="D136" t="s">
        <v>55</v>
      </c>
      <c r="E136" t="s">
        <v>56</v>
      </c>
      <c r="F136" t="s">
        <v>57</v>
      </c>
      <c r="G136">
        <v>130.9</v>
      </c>
      <c r="H136">
        <v>0</v>
      </c>
      <c r="K136" t="s">
        <v>58</v>
      </c>
      <c r="L136" t="s">
        <v>65</v>
      </c>
      <c r="M136" t="s">
        <v>62</v>
      </c>
      <c r="O136" t="e">
        <f t="shared" si="18"/>
        <v>#N/A</v>
      </c>
      <c r="P136">
        <f t="shared" si="19"/>
        <v>479.593</v>
      </c>
      <c r="Q136">
        <f t="shared" si="20"/>
        <v>479.593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43445.54513888889</v>
      </c>
      <c r="B137">
        <v>478.383</v>
      </c>
      <c r="C137">
        <v>610.493</v>
      </c>
      <c r="D137" t="s">
        <v>55</v>
      </c>
      <c r="E137" t="s">
        <v>56</v>
      </c>
      <c r="F137" t="s">
        <v>57</v>
      </c>
      <c r="G137">
        <v>132.11</v>
      </c>
      <c r="H137">
        <v>0</v>
      </c>
      <c r="K137" t="s">
        <v>58</v>
      </c>
      <c r="L137" t="s">
        <v>65</v>
      </c>
      <c r="M137" t="s">
        <v>62</v>
      </c>
      <c r="O137" t="e">
        <f t="shared" si="18"/>
        <v>#N/A</v>
      </c>
      <c r="P137">
        <f t="shared" si="19"/>
        <v>478.383</v>
      </c>
      <c r="Q137">
        <f t="shared" si="20"/>
        <v>478.383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43473.61111111111</v>
      </c>
      <c r="B138">
        <v>476.953</v>
      </c>
      <c r="C138">
        <v>610.493</v>
      </c>
      <c r="D138" t="s">
        <v>55</v>
      </c>
      <c r="E138" t="s">
        <v>56</v>
      </c>
      <c r="F138" t="s">
        <v>57</v>
      </c>
      <c r="G138">
        <v>133.54</v>
      </c>
      <c r="H138">
        <v>0</v>
      </c>
      <c r="K138" t="s">
        <v>58</v>
      </c>
      <c r="L138" t="s">
        <v>65</v>
      </c>
      <c r="M138" t="s">
        <v>62</v>
      </c>
      <c r="O138" t="e">
        <f t="shared" si="18"/>
        <v>#N/A</v>
      </c>
      <c r="P138">
        <f t="shared" si="19"/>
        <v>476.953</v>
      </c>
      <c r="Q138">
        <f t="shared" si="20"/>
        <v>476.953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43516.635416666664</v>
      </c>
      <c r="B139">
        <v>475.373</v>
      </c>
      <c r="C139">
        <v>610.493</v>
      </c>
      <c r="D139" t="s">
        <v>55</v>
      </c>
      <c r="E139" t="s">
        <v>56</v>
      </c>
      <c r="F139" t="s">
        <v>57</v>
      </c>
      <c r="G139">
        <v>135.12</v>
      </c>
      <c r="H139">
        <v>0</v>
      </c>
      <c r="K139" t="s">
        <v>58</v>
      </c>
      <c r="L139" t="s">
        <v>65</v>
      </c>
      <c r="M139" t="s">
        <v>62</v>
      </c>
      <c r="O139" t="e">
        <f t="shared" si="18"/>
        <v>#N/A</v>
      </c>
      <c r="P139">
        <f t="shared" si="19"/>
        <v>475.373</v>
      </c>
      <c r="Q139">
        <f t="shared" si="20"/>
        <v>475.373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43537.54513888889</v>
      </c>
      <c r="B140">
        <v>474.593</v>
      </c>
      <c r="C140">
        <v>610.493</v>
      </c>
      <c r="D140" t="s">
        <v>55</v>
      </c>
      <c r="E140" t="s">
        <v>56</v>
      </c>
      <c r="F140" t="s">
        <v>57</v>
      </c>
      <c r="G140">
        <v>135.9</v>
      </c>
      <c r="H140">
        <v>0</v>
      </c>
      <c r="K140" t="s">
        <v>58</v>
      </c>
      <c r="L140" t="s">
        <v>65</v>
      </c>
      <c r="M140" t="s">
        <v>62</v>
      </c>
      <c r="O140" t="e">
        <f t="shared" si="18"/>
        <v>#N/A</v>
      </c>
      <c r="P140">
        <f t="shared" si="19"/>
        <v>474.593</v>
      </c>
      <c r="Q140">
        <f t="shared" si="20"/>
        <v>474.593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43564.54513888889</v>
      </c>
      <c r="B141">
        <v>473.373</v>
      </c>
      <c r="C141">
        <v>610.493</v>
      </c>
      <c r="D141" t="s">
        <v>55</v>
      </c>
      <c r="E141" t="s">
        <v>56</v>
      </c>
      <c r="F141" t="s">
        <v>57</v>
      </c>
      <c r="G141">
        <v>137.12</v>
      </c>
      <c r="H141">
        <v>0</v>
      </c>
      <c r="K141" t="s">
        <v>58</v>
      </c>
      <c r="L141" t="s">
        <v>65</v>
      </c>
      <c r="M141" t="s">
        <v>62</v>
      </c>
      <c r="O141" t="e">
        <f t="shared" si="18"/>
        <v>#N/A</v>
      </c>
      <c r="P141">
        <f t="shared" si="19"/>
        <v>473.373</v>
      </c>
      <c r="Q141">
        <f t="shared" si="20"/>
        <v>473.373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43600.46875</v>
      </c>
      <c r="B142">
        <v>473.063</v>
      </c>
      <c r="C142">
        <v>610.493</v>
      </c>
      <c r="D142" t="s">
        <v>55</v>
      </c>
      <c r="E142" t="s">
        <v>56</v>
      </c>
      <c r="F142" t="s">
        <v>57</v>
      </c>
      <c r="G142">
        <v>137.43</v>
      </c>
      <c r="H142">
        <v>0</v>
      </c>
      <c r="K142" t="s">
        <v>58</v>
      </c>
      <c r="L142" t="s">
        <v>65</v>
      </c>
      <c r="M142" t="s">
        <v>62</v>
      </c>
      <c r="O142" t="e">
        <f t="shared" si="18"/>
        <v>#N/A</v>
      </c>
      <c r="P142">
        <f t="shared" si="19"/>
        <v>473.063</v>
      </c>
      <c r="Q142">
        <f t="shared" si="20"/>
        <v>473.063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43628.49652777778</v>
      </c>
      <c r="B143">
        <v>472.183</v>
      </c>
      <c r="C143">
        <v>610.493</v>
      </c>
      <c r="D143" t="s">
        <v>55</v>
      </c>
      <c r="E143" t="s">
        <v>56</v>
      </c>
      <c r="F143" t="s">
        <v>57</v>
      </c>
      <c r="G143">
        <v>138.31</v>
      </c>
      <c r="H143">
        <v>0</v>
      </c>
      <c r="K143" t="s">
        <v>58</v>
      </c>
      <c r="L143" t="s">
        <v>65</v>
      </c>
      <c r="M143" t="s">
        <v>62</v>
      </c>
      <c r="O143" t="e">
        <f t="shared" si="18"/>
        <v>#N/A</v>
      </c>
      <c r="P143">
        <f t="shared" si="19"/>
        <v>472.183</v>
      </c>
      <c r="Q143">
        <f t="shared" si="20"/>
        <v>472.183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43657.57638888889</v>
      </c>
      <c r="B144">
        <v>470.853</v>
      </c>
      <c r="C144">
        <v>610.493</v>
      </c>
      <c r="D144" t="s">
        <v>55</v>
      </c>
      <c r="E144" t="s">
        <v>56</v>
      </c>
      <c r="F144" t="s">
        <v>57</v>
      </c>
      <c r="G144">
        <v>139.64</v>
      </c>
      <c r="H144">
        <v>0</v>
      </c>
      <c r="K144" t="s">
        <v>58</v>
      </c>
      <c r="L144" t="s">
        <v>65</v>
      </c>
      <c r="M144" t="s">
        <v>62</v>
      </c>
      <c r="O144" t="e">
        <f t="shared" si="18"/>
        <v>#N/A</v>
      </c>
      <c r="P144">
        <f t="shared" si="19"/>
        <v>470.853</v>
      </c>
      <c r="Q144">
        <f t="shared" si="20"/>
        <v>470.853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43691.52777777778</v>
      </c>
      <c r="B145">
        <v>469.283</v>
      </c>
      <c r="C145">
        <v>610.493</v>
      </c>
      <c r="D145" t="s">
        <v>55</v>
      </c>
      <c r="E145" t="s">
        <v>56</v>
      </c>
      <c r="F145" t="s">
        <v>57</v>
      </c>
      <c r="G145">
        <v>141.21</v>
      </c>
      <c r="H145">
        <v>0</v>
      </c>
      <c r="K145" t="s">
        <v>58</v>
      </c>
      <c r="L145" t="s">
        <v>65</v>
      </c>
      <c r="M145" t="s">
        <v>62</v>
      </c>
      <c r="O145" t="e">
        <f t="shared" si="18"/>
        <v>#N/A</v>
      </c>
      <c r="P145">
        <f t="shared" si="19"/>
        <v>469.283</v>
      </c>
      <c r="Q145">
        <f t="shared" si="20"/>
        <v>469.283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43718.583333333336</v>
      </c>
      <c r="B146">
        <v>468.463</v>
      </c>
      <c r="C146">
        <v>610.493</v>
      </c>
      <c r="D146" t="s">
        <v>55</v>
      </c>
      <c r="E146" t="s">
        <v>56</v>
      </c>
      <c r="F146" t="s">
        <v>57</v>
      </c>
      <c r="G146">
        <v>142.03</v>
      </c>
      <c r="H146">
        <v>0</v>
      </c>
      <c r="K146" t="s">
        <v>58</v>
      </c>
      <c r="L146" t="s">
        <v>65</v>
      </c>
      <c r="M146" t="s">
        <v>62</v>
      </c>
      <c r="O146" t="e">
        <f t="shared" si="18"/>
        <v>#N/A</v>
      </c>
      <c r="P146">
        <f t="shared" si="19"/>
        <v>468.463</v>
      </c>
      <c r="Q146">
        <f t="shared" si="20"/>
        <v>468.463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43755.552083333336</v>
      </c>
      <c r="B147">
        <v>467.863</v>
      </c>
      <c r="C147">
        <v>610.493</v>
      </c>
      <c r="D147" t="s">
        <v>55</v>
      </c>
      <c r="E147" t="s">
        <v>56</v>
      </c>
      <c r="F147" t="s">
        <v>57</v>
      </c>
      <c r="G147">
        <v>142.63</v>
      </c>
      <c r="H147">
        <v>0</v>
      </c>
      <c r="K147" t="s">
        <v>58</v>
      </c>
      <c r="L147" t="s">
        <v>65</v>
      </c>
      <c r="M147" t="s">
        <v>62</v>
      </c>
      <c r="O147" t="e">
        <f t="shared" si="18"/>
        <v>#N/A</v>
      </c>
      <c r="P147">
        <f t="shared" si="19"/>
        <v>467.863</v>
      </c>
      <c r="Q147">
        <f t="shared" si="20"/>
        <v>467.863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43790.625</v>
      </c>
      <c r="B148">
        <v>467.543</v>
      </c>
      <c r="C148">
        <v>610.493</v>
      </c>
      <c r="D148" t="s">
        <v>55</v>
      </c>
      <c r="E148" t="s">
        <v>56</v>
      </c>
      <c r="F148" t="s">
        <v>57</v>
      </c>
      <c r="G148">
        <v>142.95</v>
      </c>
      <c r="H148">
        <v>0</v>
      </c>
      <c r="K148" t="s">
        <v>58</v>
      </c>
      <c r="L148" t="s">
        <v>65</v>
      </c>
      <c r="M148" t="s">
        <v>62</v>
      </c>
      <c r="O148" t="e">
        <f t="shared" si="18"/>
        <v>#N/A</v>
      </c>
      <c r="P148">
        <f t="shared" si="19"/>
        <v>467.543</v>
      </c>
      <c r="Q148">
        <f t="shared" si="20"/>
        <v>467.543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43817.604166666664</v>
      </c>
      <c r="B149">
        <v>467.993</v>
      </c>
      <c r="C149">
        <v>610.493</v>
      </c>
      <c r="D149" t="s">
        <v>55</v>
      </c>
      <c r="E149" t="s">
        <v>56</v>
      </c>
      <c r="F149" t="s">
        <v>57</v>
      </c>
      <c r="G149">
        <v>142.5</v>
      </c>
      <c r="H149">
        <v>0</v>
      </c>
      <c r="K149" t="s">
        <v>58</v>
      </c>
      <c r="L149" t="s">
        <v>65</v>
      </c>
      <c r="M149" t="s">
        <v>62</v>
      </c>
      <c r="O149" t="e">
        <f t="shared" si="18"/>
        <v>#N/A</v>
      </c>
      <c r="P149">
        <f t="shared" si="19"/>
        <v>467.993</v>
      </c>
      <c r="Q149">
        <f t="shared" si="20"/>
        <v>467.993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43844.572916666664</v>
      </c>
      <c r="B150">
        <v>469.673</v>
      </c>
      <c r="C150">
        <v>610.493</v>
      </c>
      <c r="D150" t="s">
        <v>55</v>
      </c>
      <c r="E150" t="s">
        <v>56</v>
      </c>
      <c r="F150" t="s">
        <v>57</v>
      </c>
      <c r="G150">
        <v>140.82</v>
      </c>
      <c r="H150">
        <v>0</v>
      </c>
      <c r="K150" t="s">
        <v>58</v>
      </c>
      <c r="L150" t="s">
        <v>65</v>
      </c>
      <c r="M150" t="s">
        <v>62</v>
      </c>
      <c r="O150" t="e">
        <f t="shared" si="18"/>
        <v>#N/A</v>
      </c>
      <c r="P150">
        <f t="shared" si="19"/>
        <v>469.673</v>
      </c>
      <c r="Q150">
        <f t="shared" si="20"/>
        <v>469.673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43872.53125</v>
      </c>
      <c r="B151">
        <v>471.223</v>
      </c>
      <c r="C151">
        <v>610.493</v>
      </c>
      <c r="D151" t="s">
        <v>55</v>
      </c>
      <c r="E151" t="s">
        <v>56</v>
      </c>
      <c r="F151" t="s">
        <v>57</v>
      </c>
      <c r="G151">
        <v>139.27</v>
      </c>
      <c r="H151">
        <v>0</v>
      </c>
      <c r="K151" t="s">
        <v>58</v>
      </c>
      <c r="L151" t="s">
        <v>65</v>
      </c>
      <c r="M151" t="s">
        <v>62</v>
      </c>
      <c r="O151" t="e">
        <f t="shared" si="18"/>
        <v>#N/A</v>
      </c>
      <c r="P151">
        <f t="shared" si="19"/>
        <v>471.223</v>
      </c>
      <c r="Q151">
        <f t="shared" si="20"/>
        <v>471.223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43970.572916666664</v>
      </c>
      <c r="B152">
        <v>501.583</v>
      </c>
      <c r="C152">
        <v>610.493</v>
      </c>
      <c r="D152" t="s">
        <v>55</v>
      </c>
      <c r="E152" t="s">
        <v>56</v>
      </c>
      <c r="F152" t="s">
        <v>57</v>
      </c>
      <c r="G152">
        <v>108.91</v>
      </c>
      <c r="H152">
        <v>0</v>
      </c>
      <c r="K152" t="s">
        <v>58</v>
      </c>
      <c r="L152" t="s">
        <v>65</v>
      </c>
      <c r="M152" t="s">
        <v>62</v>
      </c>
      <c r="N152" t="s">
        <v>77</v>
      </c>
      <c r="O152" t="e">
        <f t="shared" si="18"/>
        <v>#N/A</v>
      </c>
      <c r="P152">
        <f t="shared" si="19"/>
        <v>501.583</v>
      </c>
      <c r="Q152">
        <f t="shared" si="20"/>
        <v>501.583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44000.57986111111</v>
      </c>
      <c r="B153">
        <v>505.903</v>
      </c>
      <c r="C153">
        <v>610.493</v>
      </c>
      <c r="D153" t="s">
        <v>55</v>
      </c>
      <c r="E153" t="s">
        <v>56</v>
      </c>
      <c r="F153" t="s">
        <v>57</v>
      </c>
      <c r="G153">
        <v>104.59</v>
      </c>
      <c r="H153">
        <v>0</v>
      </c>
      <c r="K153" t="s">
        <v>58</v>
      </c>
      <c r="L153" t="s">
        <v>65</v>
      </c>
      <c r="M153" t="s">
        <v>62</v>
      </c>
      <c r="O153" t="e">
        <f t="shared" si="18"/>
        <v>#N/A</v>
      </c>
      <c r="P153">
        <f t="shared" si="19"/>
        <v>505.903</v>
      </c>
      <c r="Q153">
        <f t="shared" si="20"/>
        <v>505.903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44021.63888888889</v>
      </c>
      <c r="B154">
        <v>503.713</v>
      </c>
      <c r="C154">
        <v>610.493</v>
      </c>
      <c r="D154" t="s">
        <v>55</v>
      </c>
      <c r="E154" t="s">
        <v>56</v>
      </c>
      <c r="F154" t="s">
        <v>57</v>
      </c>
      <c r="G154">
        <v>106.78</v>
      </c>
      <c r="H154">
        <v>0</v>
      </c>
      <c r="K154" t="s">
        <v>58</v>
      </c>
      <c r="L154" t="s">
        <v>65</v>
      </c>
      <c r="M154" t="s">
        <v>62</v>
      </c>
      <c r="O154" t="e">
        <f t="shared" si="18"/>
        <v>#N/A</v>
      </c>
      <c r="P154">
        <f t="shared" si="19"/>
        <v>503.713</v>
      </c>
      <c r="Q154">
        <f t="shared" si="20"/>
        <v>503.713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44054.65972222222</v>
      </c>
      <c r="B155">
        <v>497.013</v>
      </c>
      <c r="C155">
        <v>610.493</v>
      </c>
      <c r="D155" t="s">
        <v>55</v>
      </c>
      <c r="E155" t="s">
        <v>56</v>
      </c>
      <c r="F155" t="s">
        <v>57</v>
      </c>
      <c r="G155">
        <v>113.48</v>
      </c>
      <c r="H155">
        <v>0</v>
      </c>
      <c r="K155" t="s">
        <v>58</v>
      </c>
      <c r="L155" t="s">
        <v>65</v>
      </c>
      <c r="M155" t="s">
        <v>62</v>
      </c>
      <c r="O155" t="e">
        <f t="shared" si="18"/>
        <v>#N/A</v>
      </c>
      <c r="P155">
        <f t="shared" si="19"/>
        <v>497.013</v>
      </c>
      <c r="Q155">
        <f t="shared" si="20"/>
        <v>497.013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44098.76736111111</v>
      </c>
      <c r="B156">
        <v>489.323</v>
      </c>
      <c r="C156">
        <v>610.493</v>
      </c>
      <c r="D156" t="s">
        <v>55</v>
      </c>
      <c r="E156" t="s">
        <v>56</v>
      </c>
      <c r="F156" t="s">
        <v>57</v>
      </c>
      <c r="G156">
        <v>121.17</v>
      </c>
      <c r="H156">
        <v>0</v>
      </c>
      <c r="K156" t="s">
        <v>58</v>
      </c>
      <c r="L156" t="s">
        <v>65</v>
      </c>
      <c r="M156" t="s">
        <v>62</v>
      </c>
      <c r="O156" t="e">
        <f t="shared" si="18"/>
        <v>#N/A</v>
      </c>
      <c r="P156">
        <f t="shared" si="19"/>
        <v>489.323</v>
      </c>
      <c r="Q156">
        <f t="shared" si="20"/>
        <v>489.323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44119.666666666664</v>
      </c>
      <c r="B157">
        <v>486.543</v>
      </c>
      <c r="C157">
        <v>610.493</v>
      </c>
      <c r="D157" t="s">
        <v>55</v>
      </c>
      <c r="E157" t="s">
        <v>56</v>
      </c>
      <c r="F157" t="s">
        <v>57</v>
      </c>
      <c r="G157">
        <v>123.95</v>
      </c>
      <c r="H157">
        <v>0</v>
      </c>
      <c r="K157" t="s">
        <v>58</v>
      </c>
      <c r="L157" t="s">
        <v>65</v>
      </c>
      <c r="M157" t="s">
        <v>62</v>
      </c>
      <c r="O157" t="e">
        <f t="shared" si="18"/>
        <v>#N/A</v>
      </c>
      <c r="P157">
        <f t="shared" si="19"/>
        <v>486.543</v>
      </c>
      <c r="Q157">
        <f t="shared" si="20"/>
        <v>486.543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44146.67013888889</v>
      </c>
      <c r="B158">
        <v>483.643</v>
      </c>
      <c r="C158">
        <v>610.493</v>
      </c>
      <c r="D158" t="s">
        <v>55</v>
      </c>
      <c r="E158" t="s">
        <v>56</v>
      </c>
      <c r="F158" t="s">
        <v>57</v>
      </c>
      <c r="G158">
        <v>126.85</v>
      </c>
      <c r="H158">
        <v>0</v>
      </c>
      <c r="K158" t="s">
        <v>58</v>
      </c>
      <c r="L158" t="s">
        <v>65</v>
      </c>
      <c r="M158" t="s">
        <v>62</v>
      </c>
      <c r="O158" t="e">
        <f t="shared" si="18"/>
        <v>#N/A</v>
      </c>
      <c r="P158">
        <f t="shared" si="19"/>
        <v>483.643</v>
      </c>
      <c r="Q158">
        <f t="shared" si="20"/>
        <v>483.643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44179.708333333336</v>
      </c>
      <c r="B159">
        <v>481.003</v>
      </c>
      <c r="C159">
        <v>610.493</v>
      </c>
      <c r="D159" t="s">
        <v>55</v>
      </c>
      <c r="E159" t="s">
        <v>56</v>
      </c>
      <c r="F159" t="s">
        <v>57</v>
      </c>
      <c r="G159">
        <v>129.49</v>
      </c>
      <c r="H159">
        <v>0</v>
      </c>
      <c r="K159" t="s">
        <v>58</v>
      </c>
      <c r="L159" t="s">
        <v>65</v>
      </c>
      <c r="M159" t="s">
        <v>62</v>
      </c>
      <c r="O159" t="e">
        <f t="shared" si="18"/>
        <v>#N/A</v>
      </c>
      <c r="P159">
        <f t="shared" si="19"/>
        <v>481.003</v>
      </c>
      <c r="Q159">
        <f t="shared" si="20"/>
        <v>481.003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44210.739583333336</v>
      </c>
      <c r="B160">
        <v>478.823</v>
      </c>
      <c r="C160">
        <v>610.493</v>
      </c>
      <c r="D160" t="s">
        <v>55</v>
      </c>
      <c r="E160" t="s">
        <v>56</v>
      </c>
      <c r="F160" t="s">
        <v>57</v>
      </c>
      <c r="G160">
        <v>131.67</v>
      </c>
      <c r="H160">
        <v>0</v>
      </c>
      <c r="K160" t="s">
        <v>58</v>
      </c>
      <c r="L160" t="s">
        <v>65</v>
      </c>
      <c r="M160" t="s">
        <v>62</v>
      </c>
      <c r="O160" t="e">
        <f t="shared" si="18"/>
        <v>#N/A</v>
      </c>
      <c r="P160">
        <f t="shared" si="19"/>
        <v>478.823</v>
      </c>
      <c r="Q160">
        <f t="shared" si="20"/>
        <v>478.823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44270.649305555555</v>
      </c>
      <c r="B161">
        <v>480.763</v>
      </c>
      <c r="C161">
        <v>610.493</v>
      </c>
      <c r="D161" t="s">
        <v>55</v>
      </c>
      <c r="E161" t="s">
        <v>56</v>
      </c>
      <c r="F161" t="s">
        <v>57</v>
      </c>
      <c r="G161">
        <v>129.73</v>
      </c>
      <c r="H161">
        <v>0</v>
      </c>
      <c r="K161" t="s">
        <v>58</v>
      </c>
      <c r="L161" t="s">
        <v>65</v>
      </c>
      <c r="M161" t="s">
        <v>62</v>
      </c>
      <c r="O161" t="e">
        <f t="shared" si="18"/>
        <v>#N/A</v>
      </c>
      <c r="P161">
        <f t="shared" si="19"/>
        <v>480.763</v>
      </c>
      <c r="Q161">
        <f t="shared" si="20"/>
        <v>480.763</v>
      </c>
      <c r="R161" s="10" t="e">
        <f t="shared" si="21"/>
        <v>#N/A</v>
      </c>
      <c r="S161" s="2" t="e">
        <f t="shared" si="22"/>
        <v>#N/A</v>
      </c>
    </row>
    <row r="2000" ht="12.75">
      <c r="B2000" s="2"/>
    </row>
    <row r="2001" ht="12.75">
      <c r="B2001" s="2"/>
    </row>
    <row r="2002" spans="2:3" ht="12.75">
      <c r="B2002" s="2"/>
      <c r="C2002" s="1"/>
    </row>
    <row r="2003" ht="12.75">
      <c r="B2003" s="2"/>
    </row>
    <row r="2004" ht="12.75">
      <c r="B2004" s="2"/>
    </row>
    <row r="5001" spans="21:33" ht="12.75">
      <c r="U5001" s="2"/>
      <c r="V5001" s="8"/>
      <c r="W5001" s="2"/>
      <c r="X5001" s="8"/>
      <c r="Y5001" s="2"/>
      <c r="Z5001" s="8"/>
      <c r="AA5001" s="2"/>
      <c r="AB5001" s="8"/>
      <c r="AC5001" s="2"/>
      <c r="AD5001" s="8"/>
      <c r="AE5001" s="2"/>
      <c r="AF5001" s="2"/>
      <c r="AG5001" s="8"/>
    </row>
    <row r="5002" spans="21:33" ht="12.75"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</row>
    <row r="5006" spans="21:33" ht="12.75"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4" ht="12.75">
      <c r="U5011" s="7"/>
      <c r="V5011" s="7"/>
      <c r="W5011" s="7"/>
      <c r="X5011" s="7"/>
      <c r="Y5011" s="7"/>
      <c r="Z5011" s="7"/>
      <c r="AA5011" s="7"/>
      <c r="AB5011" s="7"/>
      <c r="AC5011" s="7"/>
      <c r="AD5011" s="7"/>
      <c r="AE5011" s="7"/>
      <c r="AF5011" s="7"/>
      <c r="AG5011" s="7"/>
      <c r="AH5011" s="7"/>
    </row>
    <row r="5998" spans="7:8" ht="12.75">
      <c r="G5998" t="s">
        <v>10</v>
      </c>
      <c r="H5998" t="s">
        <v>11</v>
      </c>
    </row>
    <row r="5999" ht="12.75">
      <c r="F5999" t="s">
        <v>0</v>
      </c>
    </row>
    <row r="6000" ht="12.75">
      <c r="F6000" t="s">
        <v>1</v>
      </c>
    </row>
    <row r="6001" ht="12.75">
      <c r="F6001" t="s">
        <v>2</v>
      </c>
    </row>
    <row r="6002" ht="12.75">
      <c r="F6002" t="s">
        <v>3</v>
      </c>
    </row>
    <row r="6003" ht="12.75">
      <c r="F6003" t="s">
        <v>2</v>
      </c>
    </row>
    <row r="6004" ht="12.75">
      <c r="F6004" t="s">
        <v>4</v>
      </c>
    </row>
    <row r="6005" ht="12.75">
      <c r="F6005" t="s">
        <v>4</v>
      </c>
    </row>
    <row r="6006" ht="12.75">
      <c r="F6006" t="s">
        <v>3</v>
      </c>
    </row>
    <row r="6007" ht="12.75">
      <c r="F6007" t="s">
        <v>5</v>
      </c>
    </row>
    <row r="6008" ht="12.75">
      <c r="F6008" t="s">
        <v>6</v>
      </c>
    </row>
    <row r="6009" ht="12.75">
      <c r="F6009" t="s">
        <v>7</v>
      </c>
    </row>
    <row r="6010" ht="12.75">
      <c r="F6010" t="s">
        <v>8</v>
      </c>
    </row>
    <row r="14998" ht="12.75">
      <c r="AJ14998">
        <f>MAX($Q$2:$Q$377)</f>
        <v>507.573</v>
      </c>
    </row>
    <row r="14999" ht="12.75">
      <c r="AJ14999">
        <f>MAX($Q$3:$Q$161)</f>
        <v>507.573</v>
      </c>
    </row>
    <row r="15000" ht="12.75">
      <c r="AJ15000">
        <f>MIN($Q$3:$Q$161)</f>
        <v>463.453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2021-05-04T14:56:15Z</dcterms:modified>
  <cp:category/>
  <cp:version/>
  <cp:contentType/>
  <cp:contentStatus/>
</cp:coreProperties>
</file>