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413-4-0043 (jurásico)" sheetId="1" r:id="rId1"/>
    <sheet name="Gráf.Estadísticas (jurásico)" sheetId="2" r:id="rId2"/>
    <sheet name="Gráf.IndiceEstado (jurásico)" sheetId="3" r:id="rId3"/>
    <sheet name="PA 2413-4-0043" sheetId="4" r:id="rId4"/>
  </sheets>
  <definedNames/>
  <calcPr fullCalcOnLoad="1"/>
</workbook>
</file>

<file path=xl/sharedStrings.xml><?xml version="1.0" encoding="utf-8"?>
<sst xmlns="http://schemas.openxmlformats.org/spreadsheetml/2006/main" count="2045" uniqueCount="73">
  <si>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</si>
  <si>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</si>
  <si>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</si>
  <si>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</si>
  <si>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</si>
  <si>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</si>
  <si>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</si>
  <si>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</si>
  <si>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</si>
  <si>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</si>
  <si>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</si>
  <si>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</si>
  <si>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</si>
  <si>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</si>
  <si>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</si>
  <si>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</si>
  <si>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</si>
  <si>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</si>
  <si>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</si>
  <si>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</si>
  <si>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</si>
  <si>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</si>
  <si>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</si>
  <si>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</si>
  <si>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</si>
  <si>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</si>
  <si>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</si>
  <si>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</si>
  <si>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</si>
  <si>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</si>
  <si>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</si>
  <si>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</si>
  <si>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</si>
  <si>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</si>
  <si>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</si>
  <si>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</si>
  <si>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</si>
  <si>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</si>
  <si>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</si>
  <si>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</si>
  <si>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VALDEGUTUR sustituto Piezometro MARM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</si>
  <si>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</si>
  <si>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</si>
  <si>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</si>
  <si>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</si>
  <si>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</si>
  <si>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</si>
  <si>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</si>
  <si>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</si>
  <si>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</si>
  <si>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</si>
  <si>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</si>
  <si>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</si>
  <si>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</si>
  <si>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</si>
  <si>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jurásico</t>
  </si>
  <si>
    <t>Extrapolado</t>
  </si>
  <si>
    <t>SONDA MANUAL</t>
  </si>
  <si>
    <t>BROCAL</t>
  </si>
  <si>
    <t>CHE (OPH)</t>
  </si>
  <si>
    <t>día</t>
  </si>
  <si>
    <t>Extrapolado con el 241340010</t>
  </si>
  <si>
    <t>Nivel Estático</t>
  </si>
  <si>
    <t>CHE (S CONTROL Y VIGILANCIA DPH)</t>
  </si>
  <si>
    <t>día y hora</t>
  </si>
  <si>
    <t>el nuevo ya con nº de inventario</t>
  </si>
  <si>
    <t>Mide M.J. Peleato</t>
  </si>
  <si>
    <t>En excel pone 6/2/2012, interpreto que es marzo (no me han contestado mail)</t>
  </si>
  <si>
    <t xml:space="preserve">Mª Jesús Peleato. Dato verificado con Tudela, error de trascripción, ponía 18,15 </t>
  </si>
  <si>
    <t>Mª Jesús Peleato</t>
  </si>
  <si>
    <t>José Antonio González</t>
  </si>
  <si>
    <t>Jesus Hornillos</t>
  </si>
  <si>
    <t>Jesus Hornillos Diez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</si>
</sst>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2413-4-0043 (VALDEGUTUR sustituto Piezometro MARM)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2413-4-0043'!$A$3:$A$285</c:f>
              <c:strCache>
                <c:ptCount val="283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40696.5625</c:v>
                </c:pt>
                <c:pt idx="166">
                  <c:v>40730.43402777778</c:v>
                </c:pt>
                <c:pt idx="167">
                  <c:v>40730.4375</c:v>
                </c:pt>
                <c:pt idx="168">
                  <c:v>40759.524305555555</c:v>
                </c:pt>
                <c:pt idx="169">
                  <c:v>40759.52777777778</c:v>
                </c:pt>
                <c:pt idx="170">
                  <c:v>40762.4375</c:v>
                </c:pt>
                <c:pt idx="171">
                  <c:v>40826.427083333336</c:v>
                </c:pt>
                <c:pt idx="172">
                  <c:v>40879.541666666664</c:v>
                </c:pt>
                <c:pt idx="173">
                  <c:v>40924.461805555555</c:v>
                </c:pt>
                <c:pt idx="174">
                  <c:v>40949.6875</c:v>
                </c:pt>
                <c:pt idx="175">
                  <c:v>40974.5</c:v>
                </c:pt>
                <c:pt idx="176">
                  <c:v>41015.46527777778</c:v>
                </c:pt>
                <c:pt idx="177">
                  <c:v>41036.506944444445</c:v>
                </c:pt>
                <c:pt idx="178">
                  <c:v>41067.47222222222</c:v>
                </c:pt>
                <c:pt idx="179">
                  <c:v>41096.40972222222</c:v>
                </c:pt>
                <c:pt idx="180">
                  <c:v>41151.458333333336</c:v>
                </c:pt>
                <c:pt idx="181">
                  <c:v>41170.552083333336</c:v>
                </c:pt>
                <c:pt idx="182">
                  <c:v>41186.40625</c:v>
                </c:pt>
                <c:pt idx="183">
                  <c:v>41222.458333333336</c:v>
                </c:pt>
                <c:pt idx="184">
                  <c:v>41257.541666666664</c:v>
                </c:pt>
                <c:pt idx="185">
                  <c:v>41302.583333333336</c:v>
                </c:pt>
                <c:pt idx="186">
                  <c:v>41319.427083333336</c:v>
                </c:pt>
                <c:pt idx="187">
                  <c:v>41341.489583333336</c:v>
                </c:pt>
                <c:pt idx="188">
                  <c:v>41372.51597222222</c:v>
                </c:pt>
                <c:pt idx="189">
                  <c:v>41401.506944444445</c:v>
                </c:pt>
                <c:pt idx="190">
                  <c:v>41445.575694444444</c:v>
                </c:pt>
                <c:pt idx="191">
                  <c:v>41459.510416666664</c:v>
                </c:pt>
                <c:pt idx="192">
                  <c:v>41514.510416666664</c:v>
                </c:pt>
                <c:pt idx="193">
                  <c:v>41526.475694444445</c:v>
                </c:pt>
                <c:pt idx="194">
                  <c:v>41548.46875</c:v>
                </c:pt>
                <c:pt idx="195">
                  <c:v>41584.46875</c:v>
                </c:pt>
                <c:pt idx="196">
                  <c:v>41612.5</c:v>
                </c:pt>
                <c:pt idx="197">
                  <c:v>41654.5625</c:v>
                </c:pt>
                <c:pt idx="198">
                  <c:v>41674.5625</c:v>
                </c:pt>
                <c:pt idx="199">
                  <c:v>41701.54861111111</c:v>
                </c:pt>
                <c:pt idx="200">
                  <c:v>41743.54861111111</c:v>
                </c:pt>
                <c:pt idx="201">
                  <c:v>41768.53472222222</c:v>
                </c:pt>
                <c:pt idx="202">
                  <c:v>41801.447916666664</c:v>
                </c:pt>
                <c:pt idx="203">
                  <c:v>41829.510416666664</c:v>
                </c:pt>
                <c:pt idx="204">
                  <c:v>41858.54861111111</c:v>
                </c:pt>
                <c:pt idx="205">
                  <c:v>41892.614583333336</c:v>
                </c:pt>
                <c:pt idx="206">
                  <c:v>41913.444444444445</c:v>
                </c:pt>
                <c:pt idx="207">
                  <c:v>41947.44097222222</c:v>
                </c:pt>
                <c:pt idx="208">
                  <c:v>41977.604166666664</c:v>
                </c:pt>
                <c:pt idx="209">
                  <c:v>42013.416666666664</c:v>
                </c:pt>
                <c:pt idx="210">
                  <c:v>42037.458333333336</c:v>
                </c:pt>
                <c:pt idx="211">
                  <c:v>42069.40625</c:v>
                </c:pt>
                <c:pt idx="212">
                  <c:v>42101.416666666664</c:v>
                </c:pt>
                <c:pt idx="213">
                  <c:v>42132.4375</c:v>
                </c:pt>
                <c:pt idx="214">
                  <c:v>42160.444444444445</c:v>
                </c:pt>
                <c:pt idx="215">
                  <c:v>42188.381944444445</c:v>
                </c:pt>
                <c:pt idx="216">
                  <c:v>42220.40625</c:v>
                </c:pt>
                <c:pt idx="217">
                  <c:v>42251.4375</c:v>
                </c:pt>
                <c:pt idx="218">
                  <c:v>42290.395833333336</c:v>
                </c:pt>
                <c:pt idx="219">
                  <c:v>42311.40277777778</c:v>
                </c:pt>
                <c:pt idx="220">
                  <c:v>42340.395833333336</c:v>
                </c:pt>
                <c:pt idx="221">
                  <c:v>42377.46875</c:v>
                </c:pt>
                <c:pt idx="222">
                  <c:v>42401.427083333336</c:v>
                </c:pt>
                <c:pt idx="223">
                  <c:v>42430.4375</c:v>
                </c:pt>
                <c:pt idx="224">
                  <c:v>42464.4375</c:v>
                </c:pt>
                <c:pt idx="225">
                  <c:v>42493.385416666664</c:v>
                </c:pt>
                <c:pt idx="226">
                  <c:v>42522.385416666664</c:v>
                </c:pt>
                <c:pt idx="227">
                  <c:v>42552.4375</c:v>
                </c:pt>
                <c:pt idx="228">
                  <c:v>42605.40277777778</c:v>
                </c:pt>
                <c:pt idx="229">
                  <c:v>42620.40972222222</c:v>
                </c:pt>
                <c:pt idx="230">
                  <c:v>42646.40625</c:v>
                </c:pt>
                <c:pt idx="231">
                  <c:v>42677.395833333336</c:v>
                </c:pt>
                <c:pt idx="232">
                  <c:v>42706.395833333336</c:v>
                </c:pt>
                <c:pt idx="233">
                  <c:v>42751.458333333336</c:v>
                </c:pt>
                <c:pt idx="234">
                  <c:v>42769.375</c:v>
                </c:pt>
                <c:pt idx="235">
                  <c:v>42797.427083333336</c:v>
                </c:pt>
                <c:pt idx="236">
                  <c:v>42830.40625</c:v>
                </c:pt>
                <c:pt idx="237">
                  <c:v>42864.395833333336</c:v>
                </c:pt>
                <c:pt idx="238">
                  <c:v>42892.40625</c:v>
                </c:pt>
                <c:pt idx="239">
                  <c:v>42921.375</c:v>
                </c:pt>
                <c:pt idx="240">
                  <c:v>42949.427083333336</c:v>
                </c:pt>
                <c:pt idx="241">
                  <c:v>42984.430555555555</c:v>
                </c:pt>
                <c:pt idx="242">
                  <c:v>43012.385416666664</c:v>
                </c:pt>
                <c:pt idx="243">
                  <c:v>43046.395833333336</c:v>
                </c:pt>
                <c:pt idx="244">
                  <c:v>43074.395833333336</c:v>
                </c:pt>
                <c:pt idx="245">
                  <c:v>43109.395833333336</c:v>
                </c:pt>
                <c:pt idx="246">
                  <c:v>43138.40625</c:v>
                </c:pt>
                <c:pt idx="247">
                  <c:v>43166.458333333336</c:v>
                </c:pt>
                <c:pt idx="248">
                  <c:v>43192.45138888889</c:v>
                </c:pt>
                <c:pt idx="249">
                  <c:v>43222.40972222222</c:v>
                </c:pt>
                <c:pt idx="250">
                  <c:v>43256.38888888889</c:v>
                </c:pt>
                <c:pt idx="251">
                  <c:v>43285.458333333336</c:v>
                </c:pt>
                <c:pt idx="252">
                  <c:v>43315.375</c:v>
                </c:pt>
                <c:pt idx="253">
                  <c:v>43347.40972222222</c:v>
                </c:pt>
                <c:pt idx="254">
                  <c:v>43374.395833333336</c:v>
                </c:pt>
                <c:pt idx="255">
                  <c:v>43411.40625</c:v>
                </c:pt>
                <c:pt idx="256">
                  <c:v>43437.395833333336</c:v>
                </c:pt>
                <c:pt idx="257">
                  <c:v>43483.395833333336</c:v>
                </c:pt>
                <c:pt idx="258">
                  <c:v>43501.395833333336</c:v>
                </c:pt>
                <c:pt idx="259">
                  <c:v>43529.395833333336</c:v>
                </c:pt>
                <c:pt idx="260">
                  <c:v>43558.416666666664</c:v>
                </c:pt>
                <c:pt idx="261">
                  <c:v>43598.36111111111</c:v>
                </c:pt>
                <c:pt idx="262">
                  <c:v>43621.375</c:v>
                </c:pt>
                <c:pt idx="263">
                  <c:v>43649.395833333336</c:v>
                </c:pt>
                <c:pt idx="264">
                  <c:v>43683.40625</c:v>
                </c:pt>
                <c:pt idx="265">
                  <c:v>43711.40625</c:v>
                </c:pt>
                <c:pt idx="266">
                  <c:v>43753.416666666664</c:v>
                </c:pt>
                <c:pt idx="267">
                  <c:v>43780.375</c:v>
                </c:pt>
                <c:pt idx="268">
                  <c:v>43802.395833333336</c:v>
                </c:pt>
                <c:pt idx="269">
                  <c:v>43844.45138888889</c:v>
                </c:pt>
                <c:pt idx="270">
                  <c:v>43866.395833333336</c:v>
                </c:pt>
                <c:pt idx="271">
                  <c:v>43942.416666666664</c:v>
                </c:pt>
                <c:pt idx="272">
                  <c:v>43957.458333333336</c:v>
                </c:pt>
                <c:pt idx="273">
                  <c:v>43985.416666666664</c:v>
                </c:pt>
                <c:pt idx="274">
                  <c:v>44013.399305555555</c:v>
                </c:pt>
                <c:pt idx="275">
                  <c:v>44047.385416666664</c:v>
                </c:pt>
                <c:pt idx="276">
                  <c:v>44076.427083333336</c:v>
                </c:pt>
                <c:pt idx="277">
                  <c:v>44123.427083333336</c:v>
                </c:pt>
                <c:pt idx="278">
                  <c:v>44139.40972222222</c:v>
                </c:pt>
                <c:pt idx="279">
                  <c:v>44167.395833333336</c:v>
                </c:pt>
                <c:pt idx="280">
                  <c:v>44216.375</c:v>
                </c:pt>
                <c:pt idx="281">
                  <c:v>44229.375</c:v>
                </c:pt>
                <c:pt idx="282">
                  <c:v>44257.38888888889</c:v>
                </c:pt>
              </c:strCache>
            </c:strRef>
          </c:xVal>
          <c:yVal>
            <c:numRef>
              <c:f>'PA 2413-4-0043'!$P$3:$P$285</c:f>
              <c:numCach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542.62</c:v>
                </c:pt>
                <c:pt idx="166">
                  <c:v>542.03</c:v>
                </c:pt>
                <c:pt idx="167">
                  <c:v>#N/A</c:v>
                </c:pt>
                <c:pt idx="168">
                  <c:v>#N/A</c:v>
                </c:pt>
                <c:pt idx="169">
                  <c:v>541.43</c:v>
                </c:pt>
                <c:pt idx="170">
                  <c:v>541.13</c:v>
                </c:pt>
                <c:pt idx="171">
                  <c:v>539.66</c:v>
                </c:pt>
                <c:pt idx="172">
                  <c:v>539.41</c:v>
                </c:pt>
                <c:pt idx="173">
                  <c:v>539.43</c:v>
                </c:pt>
                <c:pt idx="174">
                  <c:v>539.15</c:v>
                </c:pt>
                <c:pt idx="175">
                  <c:v>539.25</c:v>
                </c:pt>
                <c:pt idx="176">
                  <c:v>539.07</c:v>
                </c:pt>
                <c:pt idx="177">
                  <c:v>539.41</c:v>
                </c:pt>
                <c:pt idx="178">
                  <c:v>539.5</c:v>
                </c:pt>
                <c:pt idx="179">
                  <c:v>538.85</c:v>
                </c:pt>
                <c:pt idx="180">
                  <c:v>536.5</c:v>
                </c:pt>
                <c:pt idx="181">
                  <c:v>536.19</c:v>
                </c:pt>
                <c:pt idx="182">
                  <c:v>535.9</c:v>
                </c:pt>
                <c:pt idx="183">
                  <c:v>535.74</c:v>
                </c:pt>
                <c:pt idx="184">
                  <c:v>535.67</c:v>
                </c:pt>
                <c:pt idx="185">
                  <c:v>535.12</c:v>
                </c:pt>
                <c:pt idx="186">
                  <c:v>535</c:v>
                </c:pt>
                <c:pt idx="187">
                  <c:v>535.06</c:v>
                </c:pt>
                <c:pt idx="188">
                  <c:v>535.82</c:v>
                </c:pt>
                <c:pt idx="189">
                  <c:v>537.27</c:v>
                </c:pt>
                <c:pt idx="190">
                  <c:v>539.4</c:v>
                </c:pt>
                <c:pt idx="191">
                  <c:v>539.96</c:v>
                </c:pt>
                <c:pt idx="192">
                  <c:v>541.17</c:v>
                </c:pt>
                <c:pt idx="193">
                  <c:v>541.18</c:v>
                </c:pt>
                <c:pt idx="194">
                  <c:v>541.26</c:v>
                </c:pt>
                <c:pt idx="195">
                  <c:v>541.15</c:v>
                </c:pt>
                <c:pt idx="196">
                  <c:v>540.96</c:v>
                </c:pt>
                <c:pt idx="197">
                  <c:v>541.5</c:v>
                </c:pt>
                <c:pt idx="198">
                  <c:v>541.48</c:v>
                </c:pt>
                <c:pt idx="199">
                  <c:v>541.66</c:v>
                </c:pt>
                <c:pt idx="200">
                  <c:v>541.3</c:v>
                </c:pt>
                <c:pt idx="201">
                  <c:v>541.03</c:v>
                </c:pt>
                <c:pt idx="202">
                  <c:v>540.85</c:v>
                </c:pt>
                <c:pt idx="203">
                  <c:v>541</c:v>
                </c:pt>
                <c:pt idx="204">
                  <c:v>541.81</c:v>
                </c:pt>
                <c:pt idx="205">
                  <c:v>542.53</c:v>
                </c:pt>
                <c:pt idx="206">
                  <c:v>542.62</c:v>
                </c:pt>
                <c:pt idx="207">
                  <c:v>542.93</c:v>
                </c:pt>
                <c:pt idx="208">
                  <c:v>542.79</c:v>
                </c:pt>
                <c:pt idx="209">
                  <c:v>543.87</c:v>
                </c:pt>
                <c:pt idx="210">
                  <c:v>544.55</c:v>
                </c:pt>
                <c:pt idx="211">
                  <c:v>545.46</c:v>
                </c:pt>
                <c:pt idx="212">
                  <c:v>547.11</c:v>
                </c:pt>
                <c:pt idx="213">
                  <c:v>548.36</c:v>
                </c:pt>
                <c:pt idx="214">
                  <c:v>549.08</c:v>
                </c:pt>
                <c:pt idx="215">
                  <c:v>549.84</c:v>
                </c:pt>
                <c:pt idx="216">
                  <c:v>550.18</c:v>
                </c:pt>
                <c:pt idx="217">
                  <c:v>550.25</c:v>
                </c:pt>
                <c:pt idx="218">
                  <c:v>550.27</c:v>
                </c:pt>
                <c:pt idx="219">
                  <c:v>550.04</c:v>
                </c:pt>
                <c:pt idx="220">
                  <c:v>549.94</c:v>
                </c:pt>
                <c:pt idx="221">
                  <c:v>549.95</c:v>
                </c:pt>
                <c:pt idx="222">
                  <c:v>549.35</c:v>
                </c:pt>
                <c:pt idx="223">
                  <c:v>549.38</c:v>
                </c:pt>
                <c:pt idx="224">
                  <c:v>549.47</c:v>
                </c:pt>
                <c:pt idx="225">
                  <c:v>549.17</c:v>
                </c:pt>
                <c:pt idx="226">
                  <c:v>549.02</c:v>
                </c:pt>
                <c:pt idx="227">
                  <c:v>548.81</c:v>
                </c:pt>
                <c:pt idx="228">
                  <c:v>547.8</c:v>
                </c:pt>
                <c:pt idx="229">
                  <c:v>547.41</c:v>
                </c:pt>
                <c:pt idx="230">
                  <c:v>546.74</c:v>
                </c:pt>
                <c:pt idx="231">
                  <c:v>546.13</c:v>
                </c:pt>
                <c:pt idx="232">
                  <c:v>545.92</c:v>
                </c:pt>
                <c:pt idx="233">
                  <c:v>545.66</c:v>
                </c:pt>
                <c:pt idx="234">
                  <c:v>545.4</c:v>
                </c:pt>
                <c:pt idx="235">
                  <c:v>545.93</c:v>
                </c:pt>
                <c:pt idx="236">
                  <c:v>546.14</c:v>
                </c:pt>
                <c:pt idx="237">
                  <c:v>545.74</c:v>
                </c:pt>
                <c:pt idx="238">
                  <c:v>545.44</c:v>
                </c:pt>
                <c:pt idx="239">
                  <c:v>545.84</c:v>
                </c:pt>
                <c:pt idx="240">
                  <c:v>545.36</c:v>
                </c:pt>
                <c:pt idx="241">
                  <c:v>544.62</c:v>
                </c:pt>
                <c:pt idx="242">
                  <c:v>544.3</c:v>
                </c:pt>
                <c:pt idx="243">
                  <c:v>543.43</c:v>
                </c:pt>
                <c:pt idx="244">
                  <c:v>542.95</c:v>
                </c:pt>
                <c:pt idx="245">
                  <c:v>543.14</c:v>
                </c:pt>
                <c:pt idx="246">
                  <c:v>542.69</c:v>
                </c:pt>
                <c:pt idx="247">
                  <c:v>542.89</c:v>
                </c:pt>
                <c:pt idx="248">
                  <c:v>544.11</c:v>
                </c:pt>
                <c:pt idx="249">
                  <c:v>546.03</c:v>
                </c:pt>
                <c:pt idx="250">
                  <c:v>547</c:v>
                </c:pt>
                <c:pt idx="251">
                  <c:v>547.93</c:v>
                </c:pt>
                <c:pt idx="252">
                  <c:v>548.3</c:v>
                </c:pt>
                <c:pt idx="253">
                  <c:v>548.02</c:v>
                </c:pt>
                <c:pt idx="254">
                  <c:v>547.63</c:v>
                </c:pt>
                <c:pt idx="255">
                  <c:v>547.2</c:v>
                </c:pt>
                <c:pt idx="256">
                  <c:v>547.12</c:v>
                </c:pt>
                <c:pt idx="257">
                  <c:v>546.99</c:v>
                </c:pt>
                <c:pt idx="258">
                  <c:v>546.63</c:v>
                </c:pt>
                <c:pt idx="259">
                  <c:v>546.12</c:v>
                </c:pt>
                <c:pt idx="260">
                  <c:v>545.52</c:v>
                </c:pt>
                <c:pt idx="261">
                  <c:v>545.2</c:v>
                </c:pt>
                <c:pt idx="262">
                  <c:v>545.27</c:v>
                </c:pt>
                <c:pt idx="263">
                  <c:v>544.96</c:v>
                </c:pt>
                <c:pt idx="264">
                  <c:v>544.07</c:v>
                </c:pt>
                <c:pt idx="265">
                  <c:v>543.27</c:v>
                </c:pt>
                <c:pt idx="266">
                  <c:v>542.59</c:v>
                </c:pt>
                <c:pt idx="267">
                  <c:v>542.3</c:v>
                </c:pt>
                <c:pt idx="268">
                  <c:v>542.1</c:v>
                </c:pt>
                <c:pt idx="269">
                  <c:v>541.71</c:v>
                </c:pt>
                <c:pt idx="270">
                  <c:v>541.47</c:v>
                </c:pt>
                <c:pt idx="271">
                  <c:v>544.48</c:v>
                </c:pt>
                <c:pt idx="272">
                  <c:v>545.17</c:v>
                </c:pt>
                <c:pt idx="273">
                  <c:v>549.68</c:v>
                </c:pt>
                <c:pt idx="274">
                  <c:v>546.34</c:v>
                </c:pt>
                <c:pt idx="275">
                  <c:v>546.1</c:v>
                </c:pt>
                <c:pt idx="276">
                  <c:v>545.79</c:v>
                </c:pt>
                <c:pt idx="277">
                  <c:v>545.4</c:v>
                </c:pt>
                <c:pt idx="278">
                  <c:v>545.24</c:v>
                </c:pt>
                <c:pt idx="279">
                  <c:v>545.25</c:v>
                </c:pt>
                <c:pt idx="280">
                  <c:v>544.51</c:v>
                </c:pt>
                <c:pt idx="281">
                  <c:v>544.71</c:v>
                </c:pt>
                <c:pt idx="282">
                  <c:v>544.47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2413-4-0043'!$A$3:$A$285</c:f>
              <c:strCache>
                <c:ptCount val="283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40696.5625</c:v>
                </c:pt>
                <c:pt idx="166">
                  <c:v>40730.43402777778</c:v>
                </c:pt>
                <c:pt idx="167">
                  <c:v>40730.4375</c:v>
                </c:pt>
                <c:pt idx="168">
                  <c:v>40759.524305555555</c:v>
                </c:pt>
                <c:pt idx="169">
                  <c:v>40759.52777777778</c:v>
                </c:pt>
                <c:pt idx="170">
                  <c:v>40762.4375</c:v>
                </c:pt>
                <c:pt idx="171">
                  <c:v>40826.427083333336</c:v>
                </c:pt>
                <c:pt idx="172">
                  <c:v>40879.541666666664</c:v>
                </c:pt>
                <c:pt idx="173">
                  <c:v>40924.461805555555</c:v>
                </c:pt>
                <c:pt idx="174">
                  <c:v>40949.6875</c:v>
                </c:pt>
                <c:pt idx="175">
                  <c:v>40974.5</c:v>
                </c:pt>
                <c:pt idx="176">
                  <c:v>41015.46527777778</c:v>
                </c:pt>
                <c:pt idx="177">
                  <c:v>41036.506944444445</c:v>
                </c:pt>
                <c:pt idx="178">
                  <c:v>41067.47222222222</c:v>
                </c:pt>
                <c:pt idx="179">
                  <c:v>41096.40972222222</c:v>
                </c:pt>
                <c:pt idx="180">
                  <c:v>41151.458333333336</c:v>
                </c:pt>
                <c:pt idx="181">
                  <c:v>41170.552083333336</c:v>
                </c:pt>
                <c:pt idx="182">
                  <c:v>41186.40625</c:v>
                </c:pt>
                <c:pt idx="183">
                  <c:v>41222.458333333336</c:v>
                </c:pt>
                <c:pt idx="184">
                  <c:v>41257.541666666664</c:v>
                </c:pt>
                <c:pt idx="185">
                  <c:v>41302.583333333336</c:v>
                </c:pt>
                <c:pt idx="186">
                  <c:v>41319.427083333336</c:v>
                </c:pt>
                <c:pt idx="187">
                  <c:v>41341.489583333336</c:v>
                </c:pt>
                <c:pt idx="188">
                  <c:v>41372.51597222222</c:v>
                </c:pt>
                <c:pt idx="189">
                  <c:v>41401.506944444445</c:v>
                </c:pt>
                <c:pt idx="190">
                  <c:v>41445.575694444444</c:v>
                </c:pt>
                <c:pt idx="191">
                  <c:v>41459.510416666664</c:v>
                </c:pt>
                <c:pt idx="192">
                  <c:v>41514.510416666664</c:v>
                </c:pt>
                <c:pt idx="193">
                  <c:v>41526.475694444445</c:v>
                </c:pt>
                <c:pt idx="194">
                  <c:v>41548.46875</c:v>
                </c:pt>
                <c:pt idx="195">
                  <c:v>41584.46875</c:v>
                </c:pt>
                <c:pt idx="196">
                  <c:v>41612.5</c:v>
                </c:pt>
                <c:pt idx="197">
                  <c:v>41654.5625</c:v>
                </c:pt>
                <c:pt idx="198">
                  <c:v>41674.5625</c:v>
                </c:pt>
                <c:pt idx="199">
                  <c:v>41701.54861111111</c:v>
                </c:pt>
                <c:pt idx="200">
                  <c:v>41743.54861111111</c:v>
                </c:pt>
                <c:pt idx="201">
                  <c:v>41768.53472222222</c:v>
                </c:pt>
                <c:pt idx="202">
                  <c:v>41801.447916666664</c:v>
                </c:pt>
                <c:pt idx="203">
                  <c:v>41829.510416666664</c:v>
                </c:pt>
                <c:pt idx="204">
                  <c:v>41858.54861111111</c:v>
                </c:pt>
                <c:pt idx="205">
                  <c:v>41892.614583333336</c:v>
                </c:pt>
                <c:pt idx="206">
                  <c:v>41913.444444444445</c:v>
                </c:pt>
                <c:pt idx="207">
                  <c:v>41947.44097222222</c:v>
                </c:pt>
                <c:pt idx="208">
                  <c:v>41977.604166666664</c:v>
                </c:pt>
                <c:pt idx="209">
                  <c:v>42013.416666666664</c:v>
                </c:pt>
                <c:pt idx="210">
                  <c:v>42037.458333333336</c:v>
                </c:pt>
                <c:pt idx="211">
                  <c:v>42069.40625</c:v>
                </c:pt>
                <c:pt idx="212">
                  <c:v>42101.416666666664</c:v>
                </c:pt>
                <c:pt idx="213">
                  <c:v>42132.4375</c:v>
                </c:pt>
                <c:pt idx="214">
                  <c:v>42160.444444444445</c:v>
                </c:pt>
                <c:pt idx="215">
                  <c:v>42188.381944444445</c:v>
                </c:pt>
                <c:pt idx="216">
                  <c:v>42220.40625</c:v>
                </c:pt>
                <c:pt idx="217">
                  <c:v>42251.4375</c:v>
                </c:pt>
                <c:pt idx="218">
                  <c:v>42290.395833333336</c:v>
                </c:pt>
                <c:pt idx="219">
                  <c:v>42311.40277777778</c:v>
                </c:pt>
                <c:pt idx="220">
                  <c:v>42340.395833333336</c:v>
                </c:pt>
                <c:pt idx="221">
                  <c:v>42377.46875</c:v>
                </c:pt>
                <c:pt idx="222">
                  <c:v>42401.427083333336</c:v>
                </c:pt>
                <c:pt idx="223">
                  <c:v>42430.4375</c:v>
                </c:pt>
                <c:pt idx="224">
                  <c:v>42464.4375</c:v>
                </c:pt>
                <c:pt idx="225">
                  <c:v>42493.385416666664</c:v>
                </c:pt>
                <c:pt idx="226">
                  <c:v>42522.385416666664</c:v>
                </c:pt>
                <c:pt idx="227">
                  <c:v>42552.4375</c:v>
                </c:pt>
                <c:pt idx="228">
                  <c:v>42605.40277777778</c:v>
                </c:pt>
                <c:pt idx="229">
                  <c:v>42620.40972222222</c:v>
                </c:pt>
                <c:pt idx="230">
                  <c:v>42646.40625</c:v>
                </c:pt>
                <c:pt idx="231">
                  <c:v>42677.395833333336</c:v>
                </c:pt>
                <c:pt idx="232">
                  <c:v>42706.395833333336</c:v>
                </c:pt>
                <c:pt idx="233">
                  <c:v>42751.458333333336</c:v>
                </c:pt>
                <c:pt idx="234">
                  <c:v>42769.375</c:v>
                </c:pt>
                <c:pt idx="235">
                  <c:v>42797.427083333336</c:v>
                </c:pt>
                <c:pt idx="236">
                  <c:v>42830.40625</c:v>
                </c:pt>
                <c:pt idx="237">
                  <c:v>42864.395833333336</c:v>
                </c:pt>
                <c:pt idx="238">
                  <c:v>42892.40625</c:v>
                </c:pt>
                <c:pt idx="239">
                  <c:v>42921.375</c:v>
                </c:pt>
                <c:pt idx="240">
                  <c:v>42949.427083333336</c:v>
                </c:pt>
                <c:pt idx="241">
                  <c:v>42984.430555555555</c:v>
                </c:pt>
                <c:pt idx="242">
                  <c:v>43012.385416666664</c:v>
                </c:pt>
                <c:pt idx="243">
                  <c:v>43046.395833333336</c:v>
                </c:pt>
                <c:pt idx="244">
                  <c:v>43074.395833333336</c:v>
                </c:pt>
                <c:pt idx="245">
                  <c:v>43109.395833333336</c:v>
                </c:pt>
                <c:pt idx="246">
                  <c:v>43138.40625</c:v>
                </c:pt>
                <c:pt idx="247">
                  <c:v>43166.458333333336</c:v>
                </c:pt>
                <c:pt idx="248">
                  <c:v>43192.45138888889</c:v>
                </c:pt>
                <c:pt idx="249">
                  <c:v>43222.40972222222</c:v>
                </c:pt>
                <c:pt idx="250">
                  <c:v>43256.38888888889</c:v>
                </c:pt>
                <c:pt idx="251">
                  <c:v>43285.458333333336</c:v>
                </c:pt>
                <c:pt idx="252">
                  <c:v>43315.375</c:v>
                </c:pt>
                <c:pt idx="253">
                  <c:v>43347.40972222222</c:v>
                </c:pt>
                <c:pt idx="254">
                  <c:v>43374.395833333336</c:v>
                </c:pt>
                <c:pt idx="255">
                  <c:v>43411.40625</c:v>
                </c:pt>
                <c:pt idx="256">
                  <c:v>43437.395833333336</c:v>
                </c:pt>
                <c:pt idx="257">
                  <c:v>43483.395833333336</c:v>
                </c:pt>
                <c:pt idx="258">
                  <c:v>43501.395833333336</c:v>
                </c:pt>
                <c:pt idx="259">
                  <c:v>43529.395833333336</c:v>
                </c:pt>
                <c:pt idx="260">
                  <c:v>43558.416666666664</c:v>
                </c:pt>
                <c:pt idx="261">
                  <c:v>43598.36111111111</c:v>
                </c:pt>
                <c:pt idx="262">
                  <c:v>43621.375</c:v>
                </c:pt>
                <c:pt idx="263">
                  <c:v>43649.395833333336</c:v>
                </c:pt>
                <c:pt idx="264">
                  <c:v>43683.40625</c:v>
                </c:pt>
                <c:pt idx="265">
                  <c:v>43711.40625</c:v>
                </c:pt>
                <c:pt idx="266">
                  <c:v>43753.416666666664</c:v>
                </c:pt>
                <c:pt idx="267">
                  <c:v>43780.375</c:v>
                </c:pt>
                <c:pt idx="268">
                  <c:v>43802.395833333336</c:v>
                </c:pt>
                <c:pt idx="269">
                  <c:v>43844.45138888889</c:v>
                </c:pt>
                <c:pt idx="270">
                  <c:v>43866.395833333336</c:v>
                </c:pt>
                <c:pt idx="271">
                  <c:v>43942.416666666664</c:v>
                </c:pt>
                <c:pt idx="272">
                  <c:v>43957.458333333336</c:v>
                </c:pt>
                <c:pt idx="273">
                  <c:v>43985.416666666664</c:v>
                </c:pt>
                <c:pt idx="274">
                  <c:v>44013.399305555555</c:v>
                </c:pt>
                <c:pt idx="275">
                  <c:v>44047.385416666664</c:v>
                </c:pt>
                <c:pt idx="276">
                  <c:v>44076.427083333336</c:v>
                </c:pt>
                <c:pt idx="277">
                  <c:v>44123.427083333336</c:v>
                </c:pt>
                <c:pt idx="278">
                  <c:v>44139.40972222222</c:v>
                </c:pt>
                <c:pt idx="279">
                  <c:v>44167.395833333336</c:v>
                </c:pt>
                <c:pt idx="280">
                  <c:v>44216.375</c:v>
                </c:pt>
                <c:pt idx="281">
                  <c:v>44229.375</c:v>
                </c:pt>
                <c:pt idx="282">
                  <c:v>44257.38888888889</c:v>
                </c:pt>
              </c:strCache>
            </c:strRef>
          </c:xVal>
          <c:yVal>
            <c:numRef>
              <c:f>'PA 2413-4-0043'!$O$3:$O$285</c:f>
              <c:numCach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(241340010)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2413-4-0043'!$A$3:$A$285</c:f>
              <c:strCache>
                <c:ptCount val="283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40696.5625</c:v>
                </c:pt>
                <c:pt idx="166">
                  <c:v>40730.43402777778</c:v>
                </c:pt>
                <c:pt idx="167">
                  <c:v>40730.4375</c:v>
                </c:pt>
                <c:pt idx="168">
                  <c:v>40759.524305555555</c:v>
                </c:pt>
                <c:pt idx="169">
                  <c:v>40759.52777777778</c:v>
                </c:pt>
                <c:pt idx="170">
                  <c:v>40762.4375</c:v>
                </c:pt>
                <c:pt idx="171">
                  <c:v>40826.427083333336</c:v>
                </c:pt>
                <c:pt idx="172">
                  <c:v>40879.541666666664</c:v>
                </c:pt>
                <c:pt idx="173">
                  <c:v>40924.461805555555</c:v>
                </c:pt>
                <c:pt idx="174">
                  <c:v>40949.6875</c:v>
                </c:pt>
                <c:pt idx="175">
                  <c:v>40974.5</c:v>
                </c:pt>
                <c:pt idx="176">
                  <c:v>41015.46527777778</c:v>
                </c:pt>
                <c:pt idx="177">
                  <c:v>41036.506944444445</c:v>
                </c:pt>
                <c:pt idx="178">
                  <c:v>41067.47222222222</c:v>
                </c:pt>
                <c:pt idx="179">
                  <c:v>41096.40972222222</c:v>
                </c:pt>
                <c:pt idx="180">
                  <c:v>41151.458333333336</c:v>
                </c:pt>
                <c:pt idx="181">
                  <c:v>41170.552083333336</c:v>
                </c:pt>
                <c:pt idx="182">
                  <c:v>41186.40625</c:v>
                </c:pt>
                <c:pt idx="183">
                  <c:v>41222.458333333336</c:v>
                </c:pt>
                <c:pt idx="184">
                  <c:v>41257.541666666664</c:v>
                </c:pt>
                <c:pt idx="185">
                  <c:v>41302.583333333336</c:v>
                </c:pt>
                <c:pt idx="186">
                  <c:v>41319.427083333336</c:v>
                </c:pt>
                <c:pt idx="187">
                  <c:v>41341.489583333336</c:v>
                </c:pt>
                <c:pt idx="188">
                  <c:v>41372.51597222222</c:v>
                </c:pt>
                <c:pt idx="189">
                  <c:v>41401.506944444445</c:v>
                </c:pt>
                <c:pt idx="190">
                  <c:v>41445.575694444444</c:v>
                </c:pt>
                <c:pt idx="191">
                  <c:v>41459.510416666664</c:v>
                </c:pt>
                <c:pt idx="192">
                  <c:v>41514.510416666664</c:v>
                </c:pt>
                <c:pt idx="193">
                  <c:v>41526.475694444445</c:v>
                </c:pt>
                <c:pt idx="194">
                  <c:v>41548.46875</c:v>
                </c:pt>
                <c:pt idx="195">
                  <c:v>41584.46875</c:v>
                </c:pt>
                <c:pt idx="196">
                  <c:v>41612.5</c:v>
                </c:pt>
                <c:pt idx="197">
                  <c:v>41654.5625</c:v>
                </c:pt>
                <c:pt idx="198">
                  <c:v>41674.5625</c:v>
                </c:pt>
                <c:pt idx="199">
                  <c:v>41701.54861111111</c:v>
                </c:pt>
                <c:pt idx="200">
                  <c:v>41743.54861111111</c:v>
                </c:pt>
                <c:pt idx="201">
                  <c:v>41768.53472222222</c:v>
                </c:pt>
                <c:pt idx="202">
                  <c:v>41801.447916666664</c:v>
                </c:pt>
                <c:pt idx="203">
                  <c:v>41829.510416666664</c:v>
                </c:pt>
                <c:pt idx="204">
                  <c:v>41858.54861111111</c:v>
                </c:pt>
                <c:pt idx="205">
                  <c:v>41892.614583333336</c:v>
                </c:pt>
                <c:pt idx="206">
                  <c:v>41913.444444444445</c:v>
                </c:pt>
                <c:pt idx="207">
                  <c:v>41947.44097222222</c:v>
                </c:pt>
                <c:pt idx="208">
                  <c:v>41977.604166666664</c:v>
                </c:pt>
                <c:pt idx="209">
                  <c:v>42013.416666666664</c:v>
                </c:pt>
                <c:pt idx="210">
                  <c:v>42037.458333333336</c:v>
                </c:pt>
                <c:pt idx="211">
                  <c:v>42069.40625</c:v>
                </c:pt>
                <c:pt idx="212">
                  <c:v>42101.416666666664</c:v>
                </c:pt>
                <c:pt idx="213">
                  <c:v>42132.4375</c:v>
                </c:pt>
                <c:pt idx="214">
                  <c:v>42160.444444444445</c:v>
                </c:pt>
                <c:pt idx="215">
                  <c:v>42188.381944444445</c:v>
                </c:pt>
                <c:pt idx="216">
                  <c:v>42220.40625</c:v>
                </c:pt>
                <c:pt idx="217">
                  <c:v>42251.4375</c:v>
                </c:pt>
                <c:pt idx="218">
                  <c:v>42290.395833333336</c:v>
                </c:pt>
                <c:pt idx="219">
                  <c:v>42311.40277777778</c:v>
                </c:pt>
                <c:pt idx="220">
                  <c:v>42340.395833333336</c:v>
                </c:pt>
                <c:pt idx="221">
                  <c:v>42377.46875</c:v>
                </c:pt>
                <c:pt idx="222">
                  <c:v>42401.427083333336</c:v>
                </c:pt>
                <c:pt idx="223">
                  <c:v>42430.4375</c:v>
                </c:pt>
                <c:pt idx="224">
                  <c:v>42464.4375</c:v>
                </c:pt>
                <c:pt idx="225">
                  <c:v>42493.385416666664</c:v>
                </c:pt>
                <c:pt idx="226">
                  <c:v>42522.385416666664</c:v>
                </c:pt>
                <c:pt idx="227">
                  <c:v>42552.4375</c:v>
                </c:pt>
                <c:pt idx="228">
                  <c:v>42605.40277777778</c:v>
                </c:pt>
                <c:pt idx="229">
                  <c:v>42620.40972222222</c:v>
                </c:pt>
                <c:pt idx="230">
                  <c:v>42646.40625</c:v>
                </c:pt>
                <c:pt idx="231">
                  <c:v>42677.395833333336</c:v>
                </c:pt>
                <c:pt idx="232">
                  <c:v>42706.395833333336</c:v>
                </c:pt>
                <c:pt idx="233">
                  <c:v>42751.458333333336</c:v>
                </c:pt>
                <c:pt idx="234">
                  <c:v>42769.375</c:v>
                </c:pt>
                <c:pt idx="235">
                  <c:v>42797.427083333336</c:v>
                </c:pt>
                <c:pt idx="236">
                  <c:v>42830.40625</c:v>
                </c:pt>
                <c:pt idx="237">
                  <c:v>42864.395833333336</c:v>
                </c:pt>
                <c:pt idx="238">
                  <c:v>42892.40625</c:v>
                </c:pt>
                <c:pt idx="239">
                  <c:v>42921.375</c:v>
                </c:pt>
                <c:pt idx="240">
                  <c:v>42949.427083333336</c:v>
                </c:pt>
                <c:pt idx="241">
                  <c:v>42984.430555555555</c:v>
                </c:pt>
                <c:pt idx="242">
                  <c:v>43012.385416666664</c:v>
                </c:pt>
                <c:pt idx="243">
                  <c:v>43046.395833333336</c:v>
                </c:pt>
                <c:pt idx="244">
                  <c:v>43074.395833333336</c:v>
                </c:pt>
                <c:pt idx="245">
                  <c:v>43109.395833333336</c:v>
                </c:pt>
                <c:pt idx="246">
                  <c:v>43138.40625</c:v>
                </c:pt>
                <c:pt idx="247">
                  <c:v>43166.458333333336</c:v>
                </c:pt>
                <c:pt idx="248">
                  <c:v>43192.45138888889</c:v>
                </c:pt>
                <c:pt idx="249">
                  <c:v>43222.40972222222</c:v>
                </c:pt>
                <c:pt idx="250">
                  <c:v>43256.38888888889</c:v>
                </c:pt>
                <c:pt idx="251">
                  <c:v>43285.458333333336</c:v>
                </c:pt>
                <c:pt idx="252">
                  <c:v>43315.375</c:v>
                </c:pt>
                <c:pt idx="253">
                  <c:v>43347.40972222222</c:v>
                </c:pt>
                <c:pt idx="254">
                  <c:v>43374.395833333336</c:v>
                </c:pt>
                <c:pt idx="255">
                  <c:v>43411.40625</c:v>
                </c:pt>
                <c:pt idx="256">
                  <c:v>43437.395833333336</c:v>
                </c:pt>
                <c:pt idx="257">
                  <c:v>43483.395833333336</c:v>
                </c:pt>
                <c:pt idx="258">
                  <c:v>43501.395833333336</c:v>
                </c:pt>
                <c:pt idx="259">
                  <c:v>43529.395833333336</c:v>
                </c:pt>
                <c:pt idx="260">
                  <c:v>43558.416666666664</c:v>
                </c:pt>
                <c:pt idx="261">
                  <c:v>43598.36111111111</c:v>
                </c:pt>
                <c:pt idx="262">
                  <c:v>43621.375</c:v>
                </c:pt>
                <c:pt idx="263">
                  <c:v>43649.395833333336</c:v>
                </c:pt>
                <c:pt idx="264">
                  <c:v>43683.40625</c:v>
                </c:pt>
                <c:pt idx="265">
                  <c:v>43711.40625</c:v>
                </c:pt>
                <c:pt idx="266">
                  <c:v>43753.416666666664</c:v>
                </c:pt>
                <c:pt idx="267">
                  <c:v>43780.375</c:v>
                </c:pt>
                <c:pt idx="268">
                  <c:v>43802.395833333336</c:v>
                </c:pt>
                <c:pt idx="269">
                  <c:v>43844.45138888889</c:v>
                </c:pt>
                <c:pt idx="270">
                  <c:v>43866.395833333336</c:v>
                </c:pt>
                <c:pt idx="271">
                  <c:v>43942.416666666664</c:v>
                </c:pt>
                <c:pt idx="272">
                  <c:v>43957.458333333336</c:v>
                </c:pt>
                <c:pt idx="273">
                  <c:v>43985.416666666664</c:v>
                </c:pt>
                <c:pt idx="274">
                  <c:v>44013.399305555555</c:v>
                </c:pt>
                <c:pt idx="275">
                  <c:v>44047.385416666664</c:v>
                </c:pt>
                <c:pt idx="276">
                  <c:v>44076.427083333336</c:v>
                </c:pt>
                <c:pt idx="277">
                  <c:v>44123.427083333336</c:v>
                </c:pt>
                <c:pt idx="278">
                  <c:v>44139.40972222222</c:v>
                </c:pt>
                <c:pt idx="279">
                  <c:v>44167.395833333336</c:v>
                </c:pt>
                <c:pt idx="280">
                  <c:v>44216.375</c:v>
                </c:pt>
                <c:pt idx="281">
                  <c:v>44229.375</c:v>
                </c:pt>
                <c:pt idx="282">
                  <c:v>44257.38888888889</c:v>
                </c:pt>
              </c:strCache>
            </c:strRef>
          </c:xVal>
          <c:yVal>
            <c:numRef>
              <c:f>'PA 2413-4-0043'!$R$3:$R$285</c:f>
              <c:numCache>
                <c:ptCount val="283"/>
                <c:pt idx="0">
                  <c:v>542.281744</c:v>
                </c:pt>
                <c:pt idx="1">
                  <c:v>541.1813</c:v>
                </c:pt>
                <c:pt idx="2">
                  <c:v>540.705418</c:v>
                </c:pt>
                <c:pt idx="3">
                  <c:v>540.229546</c:v>
                </c:pt>
                <c:pt idx="4">
                  <c:v>538.316144</c:v>
                </c:pt>
                <c:pt idx="5">
                  <c:v>538.3558</c:v>
                </c:pt>
                <c:pt idx="6">
                  <c:v>537.95924</c:v>
                </c:pt>
                <c:pt idx="7">
                  <c:v>538.435112</c:v>
                </c:pt>
                <c:pt idx="8">
                  <c:v>538.613564</c:v>
                </c:pt>
                <c:pt idx="9">
                  <c:v>538.335972</c:v>
                </c:pt>
                <c:pt idx="10">
                  <c:v>537.998895999999</c:v>
                </c:pt>
                <c:pt idx="11">
                  <c:v>537.51311</c:v>
                </c:pt>
                <c:pt idx="12">
                  <c:v>537.076894</c:v>
                </c:pt>
                <c:pt idx="13">
                  <c:v>534.747104</c:v>
                </c:pt>
                <c:pt idx="14">
                  <c:v>533.99364</c:v>
                </c:pt>
                <c:pt idx="15">
                  <c:v>533.260004</c:v>
                </c:pt>
                <c:pt idx="16">
                  <c:v>533.022068</c:v>
                </c:pt>
                <c:pt idx="17">
                  <c:v>532.992326</c:v>
                </c:pt>
                <c:pt idx="18">
                  <c:v>533.329402</c:v>
                </c:pt>
                <c:pt idx="19">
                  <c:v>529.443114</c:v>
                </c:pt>
                <c:pt idx="20">
                  <c:v>529.314232</c:v>
                </c:pt>
                <c:pt idx="21">
                  <c:v>529.016812</c:v>
                </c:pt>
                <c:pt idx="22">
                  <c:v>528.78879</c:v>
                </c:pt>
                <c:pt idx="23">
                  <c:v>527.688336</c:v>
                </c:pt>
                <c:pt idx="24">
                  <c:v>525.675794</c:v>
                </c:pt>
                <c:pt idx="25">
                  <c:v>524.87276</c:v>
                </c:pt>
                <c:pt idx="26">
                  <c:v>525.348632</c:v>
                </c:pt>
                <c:pt idx="27">
                  <c:v>525.536998</c:v>
                </c:pt>
                <c:pt idx="28">
                  <c:v>524.9719</c:v>
                </c:pt>
                <c:pt idx="29">
                  <c:v>526.538312</c:v>
                </c:pt>
                <c:pt idx="30">
                  <c:v>524.436544</c:v>
                </c:pt>
                <c:pt idx="31">
                  <c:v>524.4762</c:v>
                </c:pt>
                <c:pt idx="32">
                  <c:v>523.127896</c:v>
                </c:pt>
                <c:pt idx="33">
                  <c:v>522.503313999999</c:v>
                </c:pt>
                <c:pt idx="34">
                  <c:v>522.790819999999</c:v>
                </c:pt>
                <c:pt idx="35">
                  <c:v>524.585254</c:v>
                </c:pt>
                <c:pt idx="36">
                  <c:v>525.685708</c:v>
                </c:pt>
                <c:pt idx="37">
                  <c:v>527.024098</c:v>
                </c:pt>
                <c:pt idx="38">
                  <c:v>527.668508</c:v>
                </c:pt>
                <c:pt idx="39">
                  <c:v>526.756419999999</c:v>
                </c:pt>
                <c:pt idx="40">
                  <c:v>525.140438</c:v>
                </c:pt>
                <c:pt idx="41">
                  <c:v>525.299062</c:v>
                </c:pt>
                <c:pt idx="42">
                  <c:v>528.39223</c:v>
                </c:pt>
                <c:pt idx="43">
                  <c:v>530.27589</c:v>
                </c:pt>
                <c:pt idx="44">
                  <c:v>533.378972</c:v>
                </c:pt>
                <c:pt idx="45">
                  <c:v>536.462226</c:v>
                </c:pt>
                <c:pt idx="46">
                  <c:v>536.591108</c:v>
                </c:pt>
                <c:pt idx="47">
                  <c:v>536.333344</c:v>
                </c:pt>
                <c:pt idx="48">
                  <c:v>535.82773</c:v>
                </c:pt>
                <c:pt idx="49">
                  <c:v>535.213062</c:v>
                </c:pt>
                <c:pt idx="50">
                  <c:v>535.43117</c:v>
                </c:pt>
                <c:pt idx="51">
                  <c:v>532.873358</c:v>
                </c:pt>
                <c:pt idx="52">
                  <c:v>533.190606</c:v>
                </c:pt>
                <c:pt idx="53">
                  <c:v>534.152264</c:v>
                </c:pt>
                <c:pt idx="54">
                  <c:v>534.261318</c:v>
                </c:pt>
                <c:pt idx="55">
                  <c:v>534.509168</c:v>
                </c:pt>
                <c:pt idx="56">
                  <c:v>534.846244</c:v>
                </c:pt>
                <c:pt idx="57">
                  <c:v>534.628136</c:v>
                </c:pt>
                <c:pt idx="58">
                  <c:v>533.3988</c:v>
                </c:pt>
                <c:pt idx="59">
                  <c:v>532.645336</c:v>
                </c:pt>
                <c:pt idx="60">
                  <c:v>533.091466</c:v>
                </c:pt>
                <c:pt idx="61">
                  <c:v>533.388886</c:v>
                </c:pt>
                <c:pt idx="62">
                  <c:v>534.667792</c:v>
                </c:pt>
                <c:pt idx="63">
                  <c:v>534.558737999999</c:v>
                </c:pt>
                <c:pt idx="64">
                  <c:v>535.08418</c:v>
                </c:pt>
                <c:pt idx="65">
                  <c:v>531.991012</c:v>
                </c:pt>
                <c:pt idx="66">
                  <c:v>534.023382</c:v>
                </c:pt>
                <c:pt idx="67">
                  <c:v>534.965212</c:v>
                </c:pt>
                <c:pt idx="68">
                  <c:v>535.222976</c:v>
                </c:pt>
                <c:pt idx="69">
                  <c:v>534.072952</c:v>
                </c:pt>
                <c:pt idx="70">
                  <c:v>532.962584</c:v>
                </c:pt>
                <c:pt idx="71">
                  <c:v>533.567337999999</c:v>
                </c:pt>
                <c:pt idx="72">
                  <c:v>533.111294</c:v>
                </c:pt>
                <c:pt idx="73">
                  <c:v>532.764304</c:v>
                </c:pt>
                <c:pt idx="74">
                  <c:v>532.625508</c:v>
                </c:pt>
                <c:pt idx="75">
                  <c:v>530.781504</c:v>
                </c:pt>
                <c:pt idx="76">
                  <c:v>530.9203</c:v>
                </c:pt>
                <c:pt idx="77">
                  <c:v>532.833702</c:v>
                </c:pt>
                <c:pt idx="78">
                  <c:v>534.479426</c:v>
                </c:pt>
                <c:pt idx="79">
                  <c:v>535.470826</c:v>
                </c:pt>
                <c:pt idx="80">
                  <c:v>538.078208</c:v>
                </c:pt>
                <c:pt idx="81">
                  <c:v>537.26526</c:v>
                </c:pt>
                <c:pt idx="82">
                  <c:v>537.979068</c:v>
                </c:pt>
                <c:pt idx="83">
                  <c:v>539.485996</c:v>
                </c:pt>
                <c:pt idx="84">
                  <c:v>539.585136</c:v>
                </c:pt>
                <c:pt idx="85">
                  <c:v>539.783416</c:v>
                </c:pt>
                <c:pt idx="86">
                  <c:v>540.219632</c:v>
                </c:pt>
                <c:pt idx="87">
                  <c:v>541.786044</c:v>
                </c:pt>
                <c:pt idx="88">
                  <c:v>543.025294</c:v>
                </c:pt>
                <c:pt idx="89">
                  <c:v>543.302886</c:v>
                </c:pt>
                <c:pt idx="90">
                  <c:v>543.610219999999</c:v>
                </c:pt>
                <c:pt idx="91">
                  <c:v>543.85807</c:v>
                </c:pt>
                <c:pt idx="92">
                  <c:v>543.709359999999</c:v>
                </c:pt>
                <c:pt idx="93">
                  <c:v>543.273144</c:v>
                </c:pt>
                <c:pt idx="94">
                  <c:v>543.144262</c:v>
                </c:pt>
                <c:pt idx="95">
                  <c:v>542.628734</c:v>
                </c:pt>
                <c:pt idx="96">
                  <c:v>542.529594</c:v>
                </c:pt>
                <c:pt idx="97">
                  <c:v>542.480024</c:v>
                </c:pt>
                <c:pt idx="98">
                  <c:v>542.807186</c:v>
                </c:pt>
                <c:pt idx="99">
                  <c:v>543.005466</c:v>
                </c:pt>
                <c:pt idx="100">
                  <c:v>543.292972</c:v>
                </c:pt>
                <c:pt idx="101">
                  <c:v>542.281744</c:v>
                </c:pt>
                <c:pt idx="102">
                  <c:v>541.28043</c:v>
                </c:pt>
                <c:pt idx="103">
                  <c:v>539.852814</c:v>
                </c:pt>
                <c:pt idx="104">
                  <c:v>539.704104</c:v>
                </c:pt>
                <c:pt idx="105">
                  <c:v>540.120492</c:v>
                </c:pt>
                <c:pt idx="106">
                  <c:v>540.001524</c:v>
                </c:pt>
                <c:pt idx="107">
                  <c:v>540.061008</c:v>
                </c:pt>
                <c:pt idx="108">
                  <c:v>540.219632</c:v>
                </c:pt>
                <c:pt idx="109">
                  <c:v>540.53688</c:v>
                </c:pt>
                <c:pt idx="110">
                  <c:v>540.447654</c:v>
                </c:pt>
                <c:pt idx="111">
                  <c:v>539.981695999999</c:v>
                </c:pt>
                <c:pt idx="112">
                  <c:v>539.813158</c:v>
                </c:pt>
                <c:pt idx="113">
                  <c:v>540.001524</c:v>
                </c:pt>
                <c:pt idx="114">
                  <c:v>538.75236</c:v>
                </c:pt>
                <c:pt idx="115">
                  <c:v>539.3472</c:v>
                </c:pt>
                <c:pt idx="116">
                  <c:v>539.14892</c:v>
                </c:pt>
                <c:pt idx="117">
                  <c:v>538.881241999999</c:v>
                </c:pt>
                <c:pt idx="118">
                  <c:v>538.891156</c:v>
                </c:pt>
                <c:pt idx="119">
                  <c:v>538.960554</c:v>
                </c:pt>
                <c:pt idx="120">
                  <c:v>539.54548</c:v>
                </c:pt>
                <c:pt idx="121">
                  <c:v>541.567936</c:v>
                </c:pt>
                <c:pt idx="122">
                  <c:v>542.856756</c:v>
                </c:pt>
                <c:pt idx="123">
                  <c:v>542.252001999999</c:v>
                </c:pt>
                <c:pt idx="124">
                  <c:v>542.678304</c:v>
                </c:pt>
                <c:pt idx="125">
                  <c:v>541.686904</c:v>
                </c:pt>
                <c:pt idx="126">
                  <c:v>541.518366</c:v>
                </c:pt>
                <c:pt idx="127">
                  <c:v>541.567936</c:v>
                </c:pt>
                <c:pt idx="128">
                  <c:v>541.141634</c:v>
                </c:pt>
                <c:pt idx="129">
                  <c:v>541.052408</c:v>
                </c:pt>
                <c:pt idx="130">
                  <c:v>540.864042</c:v>
                </c:pt>
                <c:pt idx="131">
                  <c:v>540.8343</c:v>
                </c:pt>
                <c:pt idx="132">
                  <c:v>540.873956</c:v>
                </c:pt>
                <c:pt idx="133">
                  <c:v>540.745073999999</c:v>
                </c:pt>
                <c:pt idx="134">
                  <c:v>540.864042</c:v>
                </c:pt>
                <c:pt idx="135">
                  <c:v>542.113206</c:v>
                </c:pt>
                <c:pt idx="136">
                  <c:v>542.242088</c:v>
                </c:pt>
                <c:pt idx="137">
                  <c:v>541.518366</c:v>
                </c:pt>
                <c:pt idx="138">
                  <c:v>541.339914</c:v>
                </c:pt>
                <c:pt idx="139">
                  <c:v>542.252001999999</c:v>
                </c:pt>
                <c:pt idx="140">
                  <c:v>542.827014</c:v>
                </c:pt>
                <c:pt idx="141">
                  <c:v>543.65979</c:v>
                </c:pt>
                <c:pt idx="142">
                  <c:v>545.2956</c:v>
                </c:pt>
                <c:pt idx="143">
                  <c:v>545.751644</c:v>
                </c:pt>
                <c:pt idx="144">
                  <c:v>547.020636</c:v>
                </c:pt>
                <c:pt idx="145">
                  <c:v>547.615476</c:v>
                </c:pt>
                <c:pt idx="146">
                  <c:v>547.784014</c:v>
                </c:pt>
                <c:pt idx="147">
                  <c:v>547.52625</c:v>
                </c:pt>
                <c:pt idx="148">
                  <c:v>546.792614</c:v>
                </c:pt>
                <c:pt idx="149">
                  <c:v>545.74173</c:v>
                </c:pt>
                <c:pt idx="150">
                  <c:v>545.801214</c:v>
                </c:pt>
                <c:pt idx="151">
                  <c:v>545.850784</c:v>
                </c:pt>
                <c:pt idx="152">
                  <c:v>545.7913</c:v>
                </c:pt>
                <c:pt idx="153">
                  <c:v>546.723216</c:v>
                </c:pt>
                <c:pt idx="154">
                  <c:v>546.73313</c:v>
                </c:pt>
                <c:pt idx="155">
                  <c:v>547.159432</c:v>
                </c:pt>
                <c:pt idx="156">
                  <c:v>546.990894</c:v>
                </c:pt>
                <c:pt idx="157">
                  <c:v>546.683559999999</c:v>
                </c:pt>
                <c:pt idx="158">
                  <c:v>546.63399</c:v>
                </c:pt>
                <c:pt idx="159">
                  <c:v>547.387454</c:v>
                </c:pt>
                <c:pt idx="160">
                  <c:v>546.683559999999</c:v>
                </c:pt>
                <c:pt idx="161">
                  <c:v>545.9499</c:v>
                </c:pt>
                <c:pt idx="162">
                  <c:v>545.563278</c:v>
                </c:pt>
                <c:pt idx="163">
                  <c:v>545.285686</c:v>
                </c:pt>
                <c:pt idx="164">
                  <c:v>542.618819999999</c:v>
                </c:pt>
                <c:pt idx="165">
                  <c:v>#N/A</c:v>
                </c:pt>
                <c:pt idx="166">
                  <c:v>#N/A</c:v>
                </c:pt>
                <c:pt idx="167">
                  <c:v>542.043808</c:v>
                </c:pt>
                <c:pt idx="168">
                  <c:v>541.42914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2413-4-0043'!$A$3:$A$285</c:f>
              <c:strCache>
                <c:ptCount val="283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40696.5625</c:v>
                </c:pt>
                <c:pt idx="166">
                  <c:v>40730.43402777778</c:v>
                </c:pt>
                <c:pt idx="167">
                  <c:v>40730.4375</c:v>
                </c:pt>
                <c:pt idx="168">
                  <c:v>40759.524305555555</c:v>
                </c:pt>
                <c:pt idx="169">
                  <c:v>40759.52777777778</c:v>
                </c:pt>
                <c:pt idx="170">
                  <c:v>40762.4375</c:v>
                </c:pt>
                <c:pt idx="171">
                  <c:v>40826.427083333336</c:v>
                </c:pt>
                <c:pt idx="172">
                  <c:v>40879.541666666664</c:v>
                </c:pt>
                <c:pt idx="173">
                  <c:v>40924.461805555555</c:v>
                </c:pt>
                <c:pt idx="174">
                  <c:v>40949.6875</c:v>
                </c:pt>
                <c:pt idx="175">
                  <c:v>40974.5</c:v>
                </c:pt>
                <c:pt idx="176">
                  <c:v>41015.46527777778</c:v>
                </c:pt>
                <c:pt idx="177">
                  <c:v>41036.506944444445</c:v>
                </c:pt>
                <c:pt idx="178">
                  <c:v>41067.47222222222</c:v>
                </c:pt>
                <c:pt idx="179">
                  <c:v>41096.40972222222</c:v>
                </c:pt>
                <c:pt idx="180">
                  <c:v>41151.458333333336</c:v>
                </c:pt>
                <c:pt idx="181">
                  <c:v>41170.552083333336</c:v>
                </c:pt>
                <c:pt idx="182">
                  <c:v>41186.40625</c:v>
                </c:pt>
                <c:pt idx="183">
                  <c:v>41222.458333333336</c:v>
                </c:pt>
                <c:pt idx="184">
                  <c:v>41257.541666666664</c:v>
                </c:pt>
                <c:pt idx="185">
                  <c:v>41302.583333333336</c:v>
                </c:pt>
                <c:pt idx="186">
                  <c:v>41319.427083333336</c:v>
                </c:pt>
                <c:pt idx="187">
                  <c:v>41341.489583333336</c:v>
                </c:pt>
                <c:pt idx="188">
                  <c:v>41372.51597222222</c:v>
                </c:pt>
                <c:pt idx="189">
                  <c:v>41401.506944444445</c:v>
                </c:pt>
                <c:pt idx="190">
                  <c:v>41445.575694444444</c:v>
                </c:pt>
                <c:pt idx="191">
                  <c:v>41459.510416666664</c:v>
                </c:pt>
                <c:pt idx="192">
                  <c:v>41514.510416666664</c:v>
                </c:pt>
                <c:pt idx="193">
                  <c:v>41526.475694444445</c:v>
                </c:pt>
                <c:pt idx="194">
                  <c:v>41548.46875</c:v>
                </c:pt>
                <c:pt idx="195">
                  <c:v>41584.46875</c:v>
                </c:pt>
                <c:pt idx="196">
                  <c:v>41612.5</c:v>
                </c:pt>
                <c:pt idx="197">
                  <c:v>41654.5625</c:v>
                </c:pt>
                <c:pt idx="198">
                  <c:v>41674.5625</c:v>
                </c:pt>
                <c:pt idx="199">
                  <c:v>41701.54861111111</c:v>
                </c:pt>
                <c:pt idx="200">
                  <c:v>41743.54861111111</c:v>
                </c:pt>
                <c:pt idx="201">
                  <c:v>41768.53472222222</c:v>
                </c:pt>
                <c:pt idx="202">
                  <c:v>41801.447916666664</c:v>
                </c:pt>
                <c:pt idx="203">
                  <c:v>41829.510416666664</c:v>
                </c:pt>
                <c:pt idx="204">
                  <c:v>41858.54861111111</c:v>
                </c:pt>
                <c:pt idx="205">
                  <c:v>41892.614583333336</c:v>
                </c:pt>
                <c:pt idx="206">
                  <c:v>41913.444444444445</c:v>
                </c:pt>
                <c:pt idx="207">
                  <c:v>41947.44097222222</c:v>
                </c:pt>
                <c:pt idx="208">
                  <c:v>41977.604166666664</c:v>
                </c:pt>
                <c:pt idx="209">
                  <c:v>42013.416666666664</c:v>
                </c:pt>
                <c:pt idx="210">
                  <c:v>42037.458333333336</c:v>
                </c:pt>
                <c:pt idx="211">
                  <c:v>42069.40625</c:v>
                </c:pt>
                <c:pt idx="212">
                  <c:v>42101.416666666664</c:v>
                </c:pt>
                <c:pt idx="213">
                  <c:v>42132.4375</c:v>
                </c:pt>
                <c:pt idx="214">
                  <c:v>42160.444444444445</c:v>
                </c:pt>
                <c:pt idx="215">
                  <c:v>42188.381944444445</c:v>
                </c:pt>
                <c:pt idx="216">
                  <c:v>42220.40625</c:v>
                </c:pt>
                <c:pt idx="217">
                  <c:v>42251.4375</c:v>
                </c:pt>
                <c:pt idx="218">
                  <c:v>42290.395833333336</c:v>
                </c:pt>
                <c:pt idx="219">
                  <c:v>42311.40277777778</c:v>
                </c:pt>
                <c:pt idx="220">
                  <c:v>42340.395833333336</c:v>
                </c:pt>
                <c:pt idx="221">
                  <c:v>42377.46875</c:v>
                </c:pt>
                <c:pt idx="222">
                  <c:v>42401.427083333336</c:v>
                </c:pt>
                <c:pt idx="223">
                  <c:v>42430.4375</c:v>
                </c:pt>
                <c:pt idx="224">
                  <c:v>42464.4375</c:v>
                </c:pt>
                <c:pt idx="225">
                  <c:v>42493.385416666664</c:v>
                </c:pt>
                <c:pt idx="226">
                  <c:v>42522.385416666664</c:v>
                </c:pt>
                <c:pt idx="227">
                  <c:v>42552.4375</c:v>
                </c:pt>
                <c:pt idx="228">
                  <c:v>42605.40277777778</c:v>
                </c:pt>
                <c:pt idx="229">
                  <c:v>42620.40972222222</c:v>
                </c:pt>
                <c:pt idx="230">
                  <c:v>42646.40625</c:v>
                </c:pt>
                <c:pt idx="231">
                  <c:v>42677.395833333336</c:v>
                </c:pt>
                <c:pt idx="232">
                  <c:v>42706.395833333336</c:v>
                </c:pt>
                <c:pt idx="233">
                  <c:v>42751.458333333336</c:v>
                </c:pt>
                <c:pt idx="234">
                  <c:v>42769.375</c:v>
                </c:pt>
                <c:pt idx="235">
                  <c:v>42797.427083333336</c:v>
                </c:pt>
                <c:pt idx="236">
                  <c:v>42830.40625</c:v>
                </c:pt>
                <c:pt idx="237">
                  <c:v>42864.395833333336</c:v>
                </c:pt>
                <c:pt idx="238">
                  <c:v>42892.40625</c:v>
                </c:pt>
                <c:pt idx="239">
                  <c:v>42921.375</c:v>
                </c:pt>
                <c:pt idx="240">
                  <c:v>42949.427083333336</c:v>
                </c:pt>
                <c:pt idx="241">
                  <c:v>42984.430555555555</c:v>
                </c:pt>
                <c:pt idx="242">
                  <c:v>43012.385416666664</c:v>
                </c:pt>
                <c:pt idx="243">
                  <c:v>43046.395833333336</c:v>
                </c:pt>
                <c:pt idx="244">
                  <c:v>43074.395833333336</c:v>
                </c:pt>
                <c:pt idx="245">
                  <c:v>43109.395833333336</c:v>
                </c:pt>
                <c:pt idx="246">
                  <c:v>43138.40625</c:v>
                </c:pt>
                <c:pt idx="247">
                  <c:v>43166.458333333336</c:v>
                </c:pt>
                <c:pt idx="248">
                  <c:v>43192.45138888889</c:v>
                </c:pt>
                <c:pt idx="249">
                  <c:v>43222.40972222222</c:v>
                </c:pt>
                <c:pt idx="250">
                  <c:v>43256.38888888889</c:v>
                </c:pt>
                <c:pt idx="251">
                  <c:v>43285.458333333336</c:v>
                </c:pt>
                <c:pt idx="252">
                  <c:v>43315.375</c:v>
                </c:pt>
                <c:pt idx="253">
                  <c:v>43347.40972222222</c:v>
                </c:pt>
                <c:pt idx="254">
                  <c:v>43374.395833333336</c:v>
                </c:pt>
                <c:pt idx="255">
                  <c:v>43411.40625</c:v>
                </c:pt>
                <c:pt idx="256">
                  <c:v>43437.395833333336</c:v>
                </c:pt>
                <c:pt idx="257">
                  <c:v>43483.395833333336</c:v>
                </c:pt>
                <c:pt idx="258">
                  <c:v>43501.395833333336</c:v>
                </c:pt>
                <c:pt idx="259">
                  <c:v>43529.395833333336</c:v>
                </c:pt>
                <c:pt idx="260">
                  <c:v>43558.416666666664</c:v>
                </c:pt>
                <c:pt idx="261">
                  <c:v>43598.36111111111</c:v>
                </c:pt>
                <c:pt idx="262">
                  <c:v>43621.375</c:v>
                </c:pt>
                <c:pt idx="263">
                  <c:v>43649.395833333336</c:v>
                </c:pt>
                <c:pt idx="264">
                  <c:v>43683.40625</c:v>
                </c:pt>
                <c:pt idx="265">
                  <c:v>43711.40625</c:v>
                </c:pt>
                <c:pt idx="266">
                  <c:v>43753.416666666664</c:v>
                </c:pt>
                <c:pt idx="267">
                  <c:v>43780.375</c:v>
                </c:pt>
                <c:pt idx="268">
                  <c:v>43802.395833333336</c:v>
                </c:pt>
                <c:pt idx="269">
                  <c:v>43844.45138888889</c:v>
                </c:pt>
                <c:pt idx="270">
                  <c:v>43866.395833333336</c:v>
                </c:pt>
                <c:pt idx="271">
                  <c:v>43942.416666666664</c:v>
                </c:pt>
                <c:pt idx="272">
                  <c:v>43957.458333333336</c:v>
                </c:pt>
                <c:pt idx="273">
                  <c:v>43985.416666666664</c:v>
                </c:pt>
                <c:pt idx="274">
                  <c:v>44013.399305555555</c:v>
                </c:pt>
                <c:pt idx="275">
                  <c:v>44047.385416666664</c:v>
                </c:pt>
                <c:pt idx="276">
                  <c:v>44076.427083333336</c:v>
                </c:pt>
                <c:pt idx="277">
                  <c:v>44123.427083333336</c:v>
                </c:pt>
                <c:pt idx="278">
                  <c:v>44139.40972222222</c:v>
                </c:pt>
                <c:pt idx="279">
                  <c:v>44167.395833333336</c:v>
                </c:pt>
                <c:pt idx="280">
                  <c:v>44216.375</c:v>
                </c:pt>
                <c:pt idx="281">
                  <c:v>44229.375</c:v>
                </c:pt>
                <c:pt idx="282">
                  <c:v>44257.38888888889</c:v>
                </c:pt>
              </c:strCache>
            </c:strRef>
          </c:xVal>
          <c:yVal>
            <c:numRef>
              <c:f>'PA 2413-4-0043'!$S$3:$S$285</c:f>
              <c:numCach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</c:numCache>
            </c:numRef>
          </c:yVal>
          <c:smooth val="0"/>
        </c:ser>
        <c:axId val="49385632"/>
        <c:axId val="7760929"/>
      </c:scatterChart>
      <c:valAx>
        <c:axId val="49385632"/>
        <c:scaling>
          <c:orientation val="minMax"/>
          <c:min val="32417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60929"/>
        <c:crosses val="autoZero"/>
        <c:crossBetween val="midCat"/>
        <c:dispUnits/>
        <c:majorUnit val="365.25"/>
        <c:minorUnit val="365.25"/>
      </c:valAx>
      <c:valAx>
        <c:axId val="7760929"/>
        <c:scaling>
          <c:orientation val="minMax"/>
          <c:min val="5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85632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25"/>
          <c:y val="0.948"/>
          <c:w val="0.600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2413-4-0043 (VALDEGUTUR sustituto Piezometro MARM)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2413-4-0043'!$Z$3:$Z$14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2413-4-0043'!$AD$3:$AD$14</c:f>
              <c:numCache>
                <c:ptCount val="12"/>
                <c:pt idx="0">
                  <c:v>20</c:v>
                </c:pt>
                <c:pt idx="1">
                  <c:v>25</c:v>
                </c:pt>
                <c:pt idx="2">
                  <c:v>19</c:v>
                </c:pt>
                <c:pt idx="3">
                  <c:v>27</c:v>
                </c:pt>
                <c:pt idx="4">
                  <c:v>23</c:v>
                </c:pt>
                <c:pt idx="5">
                  <c:v>25</c:v>
                </c:pt>
                <c:pt idx="6">
                  <c:v>22</c:v>
                </c:pt>
                <c:pt idx="7">
                  <c:v>24</c:v>
                </c:pt>
                <c:pt idx="8">
                  <c:v>22</c:v>
                </c:pt>
                <c:pt idx="9">
                  <c:v>27</c:v>
                </c:pt>
                <c:pt idx="10">
                  <c:v>23</c:v>
                </c:pt>
                <c:pt idx="11">
                  <c:v>26</c:v>
                </c:pt>
              </c:numCache>
            </c:numRef>
          </c:val>
        </c:ser>
        <c:axId val="13697486"/>
        <c:axId val="1240709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2413-4-0043'!$Z$3:$Z$14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2413-4-0043'!$AA$3:$AA$14</c:f>
              <c:numCache>
                <c:ptCount val="12"/>
                <c:pt idx="0">
                  <c:v>550.27</c:v>
                </c:pt>
                <c:pt idx="1">
                  <c:v>550.04</c:v>
                </c:pt>
                <c:pt idx="2">
                  <c:v>549.94</c:v>
                </c:pt>
                <c:pt idx="3">
                  <c:v>549.95</c:v>
                </c:pt>
                <c:pt idx="4">
                  <c:v>549.35</c:v>
                </c:pt>
                <c:pt idx="5">
                  <c:v>549.38</c:v>
                </c:pt>
                <c:pt idx="6">
                  <c:v>549.47</c:v>
                </c:pt>
                <c:pt idx="7">
                  <c:v>549.17</c:v>
                </c:pt>
                <c:pt idx="8">
                  <c:v>549.68</c:v>
                </c:pt>
                <c:pt idx="9">
                  <c:v>549.84</c:v>
                </c:pt>
                <c:pt idx="10">
                  <c:v>550.18</c:v>
                </c:pt>
                <c:pt idx="11">
                  <c:v>550.25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2413-4-0043'!$Z$3:$Z$14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2413-4-0043'!$AB$3:$AB$14</c:f>
              <c:numCache>
                <c:ptCount val="12"/>
                <c:pt idx="0">
                  <c:v>524.87276</c:v>
                </c:pt>
                <c:pt idx="1">
                  <c:v>522.790819999999</c:v>
                </c:pt>
                <c:pt idx="2">
                  <c:v>525.536998</c:v>
                </c:pt>
                <c:pt idx="3">
                  <c:v>524.585254</c:v>
                </c:pt>
                <c:pt idx="4">
                  <c:v>529.314232</c:v>
                </c:pt>
                <c:pt idx="5">
                  <c:v>525.685708</c:v>
                </c:pt>
                <c:pt idx="6">
                  <c:v>524.9719</c:v>
                </c:pt>
                <c:pt idx="7">
                  <c:v>524.436544</c:v>
                </c:pt>
                <c:pt idx="8">
                  <c:v>527.688336</c:v>
                </c:pt>
                <c:pt idx="9">
                  <c:v>523.127896</c:v>
                </c:pt>
                <c:pt idx="10">
                  <c:v>525.675794</c:v>
                </c:pt>
                <c:pt idx="11">
                  <c:v>522.503313999999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2413-4-0043'!$Z$3:$Z$14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2413-4-0043'!$AC$3:$AC$14</c:f>
              <c:numCache>
                <c:ptCount val="12"/>
                <c:pt idx="0">
                  <c:v>541.1773304999998</c:v>
                </c:pt>
                <c:pt idx="1">
                  <c:v>539.1537774399999</c:v>
                </c:pt>
                <c:pt idx="2">
                  <c:v>540.3398089473686</c:v>
                </c:pt>
                <c:pt idx="3">
                  <c:v>539.2018377777778</c:v>
                </c:pt>
                <c:pt idx="4">
                  <c:v>540.5269054782608</c:v>
                </c:pt>
                <c:pt idx="5">
                  <c:v>539.2884421599999</c:v>
                </c:pt>
                <c:pt idx="6">
                  <c:v>539.621304090909</c:v>
                </c:pt>
                <c:pt idx="7">
                  <c:v>540.0994421666666</c:v>
                </c:pt>
                <c:pt idx="8">
                  <c:v>542.1798909090909</c:v>
                </c:pt>
                <c:pt idx="9">
                  <c:v>540.2368839259259</c:v>
                </c:pt>
                <c:pt idx="10">
                  <c:v>541.840074521739</c:v>
                </c:pt>
                <c:pt idx="11">
                  <c:v>539.0679571538462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2413-4-0043'!$Z$3:$Z$14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2413-4-0043'!$AE$3:$AE$14</c:f>
              <c:numCache>
                <c:ptCount val="12"/>
                <c:pt idx="0">
                  <c:v>542.59</c:v>
                </c:pt>
                <c:pt idx="1">
                  <c:v>542.3</c:v>
                </c:pt>
                <c:pt idx="2">
                  <c:v>542.1</c:v>
                </c:pt>
                <c:pt idx="3">
                  <c:v>541.71</c:v>
                </c:pt>
                <c:pt idx="4">
                  <c:v>541.47</c:v>
                </c:pt>
                <c:pt idx="5">
                  <c:v>#N/A</c:v>
                </c:pt>
                <c:pt idx="6">
                  <c:v>544.48</c:v>
                </c:pt>
                <c:pt idx="7">
                  <c:v>545.17</c:v>
                </c:pt>
                <c:pt idx="8">
                  <c:v>549.68</c:v>
                </c:pt>
                <c:pt idx="9">
                  <c:v>546.34</c:v>
                </c:pt>
                <c:pt idx="10">
                  <c:v>546.1</c:v>
                </c:pt>
                <c:pt idx="11">
                  <c:v>545.79</c:v>
                </c:pt>
              </c:numCache>
            </c:numRef>
          </c:val>
          <c:smooth val="0"/>
        </c:ser>
        <c:marker val="1"/>
        <c:axId val="21448364"/>
        <c:axId val="25652285"/>
      </c:lineChart>
      <c:catAx>
        <c:axId val="214483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52285"/>
        <c:crosses val="autoZero"/>
        <c:auto val="1"/>
        <c:lblOffset val="100"/>
        <c:tickLblSkip val="1"/>
        <c:noMultiLvlLbl val="0"/>
      </c:catAx>
      <c:valAx>
        <c:axId val="25652285"/>
        <c:scaling>
          <c:orientation val="minMax"/>
          <c:min val="5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8364"/>
        <c:crossesAt val="1"/>
        <c:crossBetween val="between"/>
        <c:dispUnits/>
        <c:minorUnit val="1"/>
      </c:valAx>
      <c:catAx>
        <c:axId val="13697486"/>
        <c:scaling>
          <c:orientation val="minMax"/>
        </c:scaling>
        <c:axPos val="b"/>
        <c:delete val="1"/>
        <c:majorTickMark val="out"/>
        <c:minorTickMark val="none"/>
        <c:tickLblPos val="none"/>
        <c:crossAx val="12407095"/>
        <c:crosses val="autoZero"/>
        <c:auto val="1"/>
        <c:lblOffset val="100"/>
        <c:tickLblSkip val="1"/>
        <c:noMultiLvlLbl val="0"/>
      </c:catAx>
      <c:valAx>
        <c:axId val="1240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97486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2413-4-0043 (VALDEGUTUR sustituto Piezometro MARM)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2413-4-0043'!$Z$3:$Z$14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2413-4-0043'!$AG$3:$AG$14</c:f>
              <c:numCache>
                <c:ptCount val="12"/>
                <c:pt idx="0">
                  <c:v>0.577681779811759</c:v>
                </c:pt>
                <c:pt idx="1">
                  <c:v>0.6445047877103133</c:v>
                </c:pt>
                <c:pt idx="2">
                  <c:v>0.5916747928755505</c:v>
                </c:pt>
                <c:pt idx="3">
                  <c:v>0.6166786549349124</c:v>
                </c:pt>
                <c:pt idx="4">
                  <c:v>0.5534446570540266</c:v>
                </c:pt>
                <c:pt idx="5">
                  <c:v>#N/A</c:v>
                </c:pt>
                <c:pt idx="6">
                  <c:v>0.7466669675832971</c:v>
                </c:pt>
                <c:pt idx="7">
                  <c:v>0.7795063945626145</c:v>
                </c:pt>
                <c:pt idx="8">
                  <c:v>1</c:v>
                </c:pt>
                <c:pt idx="9">
                  <c:v>0.8177674843768123</c:v>
                </c:pt>
                <c:pt idx="10">
                  <c:v>0.7553934977815482</c:v>
                </c:pt>
                <c:pt idx="11">
                  <c:v>0.8005731125626064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2413-4-0043'!$Z$3:$Z$14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2413-4-0043'!$AH$3:$AH$14</c:f>
              <c:numCache>
                <c:ptCount val="12"/>
                <c:pt idx="0">
                  <c:v>0.6198000801960475</c:v>
                </c:pt>
                <c:pt idx="1">
                  <c:v>0.6054435728076131</c:v>
                </c:pt>
                <c:pt idx="2">
                  <c:v>0.5955425332293884</c:v>
                </c:pt>
                <c:pt idx="3">
                  <c:v>0.5762355060518446</c:v>
                </c:pt>
                <c:pt idx="4">
                  <c:v>0.5643542585579705</c:v>
                </c:pt>
                <c:pt idx="5">
                  <c:v>#N/A</c:v>
                </c:pt>
                <c:pt idx="6">
                  <c:v>0.7133649042103014</c:v>
                </c:pt>
                <c:pt idx="7">
                  <c:v>0.747523490755185</c:v>
                </c:pt>
                <c:pt idx="8">
                  <c:v>0.9707919332442259</c:v>
                </c:pt>
                <c:pt idx="9">
                  <c:v>0.8054445722878224</c:v>
                </c:pt>
                <c:pt idx="10">
                  <c:v>0.7935633247939484</c:v>
                </c:pt>
                <c:pt idx="11">
                  <c:v>0.778216713447692</c:v>
                </c:pt>
              </c:numCache>
            </c:numRef>
          </c:val>
        </c:ser>
        <c:axId val="13502138"/>
        <c:axId val="3616435"/>
      </c:barChart>
      <c:catAx>
        <c:axId val="135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435"/>
        <c:crosses val="autoZero"/>
        <c:auto val="1"/>
        <c:lblOffset val="100"/>
        <c:tickLblSkip val="1"/>
        <c:noMultiLvlLbl val="0"/>
      </c:catAx>
      <c:valAx>
        <c:axId val="36164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213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2413-4-0043'!$AI$2:$AI$37</c:f>
              <c:numCache/>
            </c:numRef>
          </c:cat>
          <c:val>
            <c:numRef>
              <c:f>'PA 2413-4-0043'!$AJ$2:$AJ$37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2413-4-0043'!$AI$2:$AI$37</c:f>
              <c:numCache/>
            </c:numRef>
          </c:cat>
          <c:val>
            <c:numRef>
              <c:f>'PA 2413-4-0043'!$AK$2:$AK$37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2413-4-0043'!$AI$2:$AI$37</c:f>
              <c:numCache/>
            </c:numRef>
          </c:cat>
          <c:val>
            <c:numRef>
              <c:f>'PA 2413-4-0043'!$AL$2:$AL$37</c:f>
              <c:numCache/>
            </c:numRef>
          </c:val>
          <c:smooth val="1"/>
        </c:ser>
        <c:marker val="1"/>
        <c:axId val="28521848"/>
        <c:axId val="8414745"/>
      </c:lineChart>
      <c:dateAx>
        <c:axId val="28521848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745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841474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18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9855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68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RIGHT(VLOOKUP("Extrapolado",$E$3:$N$285,10,FALSE),9)</f>
        <v>241340010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550.27</v>
      </c>
      <c r="AB2">
        <f>MIN(AB3:AB14)</f>
        <v>522.503313999999</v>
      </c>
      <c r="AC2">
        <v>540.1700504734981</v>
      </c>
      <c r="AD2">
        <f>SUM(AD3:AD14)</f>
        <v>283</v>
      </c>
      <c r="AJ2" s="2"/>
      <c r="AK2" s="2"/>
      <c r="AL2" s="2"/>
    </row>
    <row r="3" spans="1:38" ht="12.75">
      <c r="A3" s="11">
        <v>32717</v>
      </c>
      <c r="B3" s="12">
        <v>542.281744</v>
      </c>
      <c r="C3" s="12">
        <v>567</v>
      </c>
      <c r="D3" s="12" t="s">
        <v>55</v>
      </c>
      <c r="E3" s="12" t="s">
        <v>56</v>
      </c>
      <c r="F3" t="s">
        <v>57</v>
      </c>
      <c r="G3">
        <v>24.718256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542.281744</v>
      </c>
      <c r="R3" s="10">
        <f>IF(EXACT(E3,"Extrapolado"),IF(B3=0,NA(),B3),NA())</f>
        <v>542.281744</v>
      </c>
      <c r="S3" s="2" t="e">
        <f>IF(EXACT(F3,"SONDA AUTOMÁTICA"),IF(B3=0,NA(),B3),NA())</f>
        <v>#N/A</v>
      </c>
      <c r="Z3" t="s">
        <v>23</v>
      </c>
      <c r="AA3">
        <v>550.27</v>
      </c>
      <c r="AB3">
        <v>524.87276</v>
      </c>
      <c r="AC3">
        <v>541.1773304999998</v>
      </c>
      <c r="AD3">
        <v>20</v>
      </c>
      <c r="AE3">
        <v>542.59</v>
      </c>
      <c r="AF3">
        <v>1</v>
      </c>
      <c r="AG3">
        <f>IF(AE3&gt;=AC3,0.5*(1+((AE3-AC3)/(AA3-AC3))),(AE3-AB3)/(2*(AC3-AB3)))</f>
        <v>0.577681779811759</v>
      </c>
      <c r="AH3">
        <f>IF(AE3&gt;=$AC$2,0.5*(1+((AE3-$AC$2)/($AA$2-$AC$2))),(AE3-$AB$2)/(2*($AC$2-$AB$2)))</f>
        <v>0.6198000801960475</v>
      </c>
      <c r="AJ3" s="2"/>
      <c r="AK3" s="2"/>
      <c r="AL3" s="2"/>
    </row>
    <row r="4" spans="1:38" ht="12.75">
      <c r="A4" s="11">
        <v>32735</v>
      </c>
      <c r="B4" s="12">
        <v>541.1813</v>
      </c>
      <c r="C4" s="12">
        <v>567</v>
      </c>
      <c r="D4" s="12" t="s">
        <v>55</v>
      </c>
      <c r="E4" s="12" t="s">
        <v>56</v>
      </c>
      <c r="F4" t="s">
        <v>57</v>
      </c>
      <c r="G4">
        <v>25.8187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541.1813</v>
      </c>
      <c r="R4" s="10">
        <f aca="true" t="shared" si="3" ref="R4:R67">IF(EXACT(E4,"Extrapolado"),IF(B4=0,NA(),B4),NA())</f>
        <v>541.1813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550.04</v>
      </c>
      <c r="AB4">
        <v>522.790819999999</v>
      </c>
      <c r="AC4">
        <v>539.1537774399999</v>
      </c>
      <c r="AD4">
        <v>25</v>
      </c>
      <c r="AE4">
        <v>542.3</v>
      </c>
      <c r="AF4">
        <v>1</v>
      </c>
      <c r="AG4">
        <f aca="true" t="shared" si="5" ref="AG4:AG14">IF(AE4&gt;=AC4,0.5*(1+((AE4-AC4)/(AA4-AC4))),(AE4-AB4)/(2*(AC4-AB4)))</f>
        <v>0.6445047877103133</v>
      </c>
      <c r="AH4">
        <f aca="true" t="shared" si="6" ref="AH4:AH14">IF(AE4&gt;=$AC$2,0.5*(1+((AE4-$AC$2)/($AA$2-$AC$2))),(AE4-$AB$2)/(2*($AC$2-$AB$2)))</f>
        <v>0.6054435728076131</v>
      </c>
      <c r="AJ4" s="2"/>
      <c r="AK4" s="2"/>
      <c r="AL4" s="2"/>
    </row>
    <row r="5" spans="1:38" ht="12.75">
      <c r="A5" s="11">
        <v>32766</v>
      </c>
      <c r="B5" s="12">
        <v>540.705418</v>
      </c>
      <c r="C5" s="12">
        <v>567</v>
      </c>
      <c r="D5" s="12" t="s">
        <v>55</v>
      </c>
      <c r="E5" s="12" t="s">
        <v>56</v>
      </c>
      <c r="F5" t="s">
        <v>57</v>
      </c>
      <c r="G5">
        <v>26.294582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 t="e">
        <f t="shared" si="1"/>
        <v>#N/A</v>
      </c>
      <c r="Q5">
        <f t="shared" si="2"/>
        <v>540.705418</v>
      </c>
      <c r="R5" s="10">
        <f t="shared" si="3"/>
        <v>540.705418</v>
      </c>
      <c r="S5" s="2" t="e">
        <f t="shared" si="4"/>
        <v>#N/A</v>
      </c>
      <c r="Z5" t="s">
        <v>25</v>
      </c>
      <c r="AA5">
        <v>549.94</v>
      </c>
      <c r="AB5">
        <v>525.536998</v>
      </c>
      <c r="AC5">
        <v>540.3398089473686</v>
      </c>
      <c r="AD5">
        <v>19</v>
      </c>
      <c r="AE5">
        <v>542.1</v>
      </c>
      <c r="AF5">
        <v>1</v>
      </c>
      <c r="AG5">
        <f t="shared" si="5"/>
        <v>0.5916747928755505</v>
      </c>
      <c r="AH5">
        <f t="shared" si="6"/>
        <v>0.5955425332293884</v>
      </c>
      <c r="AJ5" s="2"/>
      <c r="AK5" s="2"/>
      <c r="AL5" s="2"/>
    </row>
    <row r="6" spans="1:38" ht="12.75">
      <c r="A6" s="11">
        <v>32777</v>
      </c>
      <c r="B6" s="12">
        <v>540.229546</v>
      </c>
      <c r="C6" s="12">
        <v>567</v>
      </c>
      <c r="D6" s="12" t="s">
        <v>55</v>
      </c>
      <c r="E6" s="12" t="s">
        <v>56</v>
      </c>
      <c r="F6" t="s">
        <v>57</v>
      </c>
      <c r="G6">
        <v>26.770454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 t="e">
        <f t="shared" si="1"/>
        <v>#N/A</v>
      </c>
      <c r="Q6">
        <f t="shared" si="2"/>
        <v>540.229546</v>
      </c>
      <c r="R6" s="10">
        <f t="shared" si="3"/>
        <v>540.229546</v>
      </c>
      <c r="S6" s="2" t="e">
        <f t="shared" si="4"/>
        <v>#N/A</v>
      </c>
      <c r="Z6" t="s">
        <v>26</v>
      </c>
      <c r="AA6">
        <v>549.95</v>
      </c>
      <c r="AB6">
        <v>524.585254</v>
      </c>
      <c r="AC6">
        <v>539.2018377777778</v>
      </c>
      <c r="AD6">
        <v>27</v>
      </c>
      <c r="AE6">
        <v>541.71</v>
      </c>
      <c r="AF6">
        <v>1</v>
      </c>
      <c r="AG6">
        <f t="shared" si="5"/>
        <v>0.6166786549349124</v>
      </c>
      <c r="AH6">
        <f t="shared" si="6"/>
        <v>0.5762355060518446</v>
      </c>
      <c r="AJ6" s="2"/>
      <c r="AK6" s="2"/>
      <c r="AL6" s="2"/>
    </row>
    <row r="7" spans="1:38" ht="12.75">
      <c r="A7" s="11">
        <v>32796</v>
      </c>
      <c r="B7" s="12">
        <v>538.316144</v>
      </c>
      <c r="C7" s="12">
        <v>567</v>
      </c>
      <c r="D7" s="12" t="s">
        <v>55</v>
      </c>
      <c r="E7" s="12" t="s">
        <v>56</v>
      </c>
      <c r="F7" t="s">
        <v>57</v>
      </c>
      <c r="G7">
        <v>28.683856</v>
      </c>
      <c r="H7">
        <v>0</v>
      </c>
      <c r="K7" t="s">
        <v>58</v>
      </c>
      <c r="L7" t="s">
        <v>59</v>
      </c>
      <c r="M7" t="s">
        <v>60</v>
      </c>
      <c r="N7" t="s">
        <v>61</v>
      </c>
      <c r="O7" t="e">
        <f t="shared" si="0"/>
        <v>#N/A</v>
      </c>
      <c r="P7" t="e">
        <f t="shared" si="1"/>
        <v>#N/A</v>
      </c>
      <c r="Q7">
        <f t="shared" si="2"/>
        <v>538.316144</v>
      </c>
      <c r="R7" s="10">
        <f t="shared" si="3"/>
        <v>538.316144</v>
      </c>
      <c r="S7" s="2" t="e">
        <f t="shared" si="4"/>
        <v>#N/A</v>
      </c>
      <c r="Y7" t="s">
        <v>35</v>
      </c>
      <c r="Z7" t="s">
        <v>27</v>
      </c>
      <c r="AA7">
        <v>549.35</v>
      </c>
      <c r="AB7">
        <v>529.314232</v>
      </c>
      <c r="AC7">
        <v>540.5269054782608</v>
      </c>
      <c r="AD7">
        <v>23</v>
      </c>
      <c r="AE7">
        <v>541.47</v>
      </c>
      <c r="AF7">
        <v>1</v>
      </c>
      <c r="AG7">
        <f t="shared" si="5"/>
        <v>0.5534446570540266</v>
      </c>
      <c r="AH7">
        <f t="shared" si="6"/>
        <v>0.5643542585579705</v>
      </c>
      <c r="AJ7" s="2"/>
      <c r="AK7" s="2"/>
      <c r="AL7" s="2"/>
    </row>
    <row r="8" spans="1:38" ht="12.75">
      <c r="A8" s="11">
        <v>32827</v>
      </c>
      <c r="B8" s="12">
        <v>538.3558</v>
      </c>
      <c r="C8" s="12">
        <v>567</v>
      </c>
      <c r="D8" s="12" t="s">
        <v>55</v>
      </c>
      <c r="E8" s="12" t="s">
        <v>56</v>
      </c>
      <c r="F8" t="s">
        <v>57</v>
      </c>
      <c r="G8">
        <v>28.6442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 t="e">
        <f t="shared" si="1"/>
        <v>#N/A</v>
      </c>
      <c r="Q8">
        <f t="shared" si="2"/>
        <v>538.3558</v>
      </c>
      <c r="R8" s="10">
        <f t="shared" si="3"/>
        <v>538.3558</v>
      </c>
      <c r="S8" s="2" t="e">
        <f t="shared" si="4"/>
        <v>#N/A</v>
      </c>
      <c r="Z8" t="s">
        <v>28</v>
      </c>
      <c r="AA8">
        <v>549.38</v>
      </c>
      <c r="AB8">
        <v>525.685708</v>
      </c>
      <c r="AC8">
        <v>539.2884421599999</v>
      </c>
      <c r="AD8">
        <v>25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32888</v>
      </c>
      <c r="B9" s="12">
        <v>537.95924</v>
      </c>
      <c r="C9" s="12">
        <v>567</v>
      </c>
      <c r="D9" s="12" t="s">
        <v>55</v>
      </c>
      <c r="E9" s="12" t="s">
        <v>56</v>
      </c>
      <c r="F9" t="s">
        <v>57</v>
      </c>
      <c r="G9">
        <v>29.04076</v>
      </c>
      <c r="H9">
        <v>0</v>
      </c>
      <c r="K9" t="s">
        <v>58</v>
      </c>
      <c r="L9" t="s">
        <v>59</v>
      </c>
      <c r="M9" t="s">
        <v>60</v>
      </c>
      <c r="N9" t="s">
        <v>61</v>
      </c>
      <c r="O9" t="e">
        <f t="shared" si="0"/>
        <v>#N/A</v>
      </c>
      <c r="P9" t="e">
        <f t="shared" si="1"/>
        <v>#N/A</v>
      </c>
      <c r="Q9">
        <f t="shared" si="2"/>
        <v>537.95924</v>
      </c>
      <c r="R9" s="10">
        <f t="shared" si="3"/>
        <v>537.95924</v>
      </c>
      <c r="S9" s="2" t="e">
        <f t="shared" si="4"/>
        <v>#N/A</v>
      </c>
      <c r="Z9" t="s">
        <v>29</v>
      </c>
      <c r="AA9">
        <v>549.47</v>
      </c>
      <c r="AB9">
        <v>524.9719</v>
      </c>
      <c r="AC9">
        <v>539.621304090909</v>
      </c>
      <c r="AD9">
        <v>22</v>
      </c>
      <c r="AE9">
        <v>544.48</v>
      </c>
      <c r="AF9">
        <v>1</v>
      </c>
      <c r="AG9">
        <f t="shared" si="5"/>
        <v>0.7466669675832971</v>
      </c>
      <c r="AH9">
        <f t="shared" si="6"/>
        <v>0.7133649042103014</v>
      </c>
      <c r="AJ9" s="2"/>
      <c r="AK9" s="2"/>
      <c r="AL9" s="2"/>
    </row>
    <row r="10" spans="1:38" ht="12.75">
      <c r="A10" s="11">
        <v>32919</v>
      </c>
      <c r="B10" s="12">
        <v>538.435112</v>
      </c>
      <c r="C10" s="12">
        <v>567</v>
      </c>
      <c r="D10" s="12" t="s">
        <v>55</v>
      </c>
      <c r="E10" s="12" t="s">
        <v>56</v>
      </c>
      <c r="F10" t="s">
        <v>57</v>
      </c>
      <c r="G10">
        <v>28.564888</v>
      </c>
      <c r="H10">
        <v>0</v>
      </c>
      <c r="K10" t="s">
        <v>58</v>
      </c>
      <c r="L10" t="s">
        <v>59</v>
      </c>
      <c r="M10" t="s">
        <v>60</v>
      </c>
      <c r="N10" t="s">
        <v>61</v>
      </c>
      <c r="O10" t="e">
        <f t="shared" si="0"/>
        <v>#N/A</v>
      </c>
      <c r="P10" t="e">
        <f t="shared" si="1"/>
        <v>#N/A</v>
      </c>
      <c r="Q10">
        <f t="shared" si="2"/>
        <v>538.435112</v>
      </c>
      <c r="R10" s="10">
        <f t="shared" si="3"/>
        <v>538.435112</v>
      </c>
      <c r="S10" s="2" t="e">
        <f t="shared" si="4"/>
        <v>#N/A</v>
      </c>
      <c r="Z10" t="s">
        <v>30</v>
      </c>
      <c r="AA10">
        <v>549.17</v>
      </c>
      <c r="AB10">
        <v>524.436544</v>
      </c>
      <c r="AC10">
        <v>540.0994421666666</v>
      </c>
      <c r="AD10">
        <v>24</v>
      </c>
      <c r="AE10">
        <v>545.17</v>
      </c>
      <c r="AF10">
        <v>1</v>
      </c>
      <c r="AG10">
        <f t="shared" si="5"/>
        <v>0.7795063945626145</v>
      </c>
      <c r="AH10">
        <f t="shared" si="6"/>
        <v>0.747523490755185</v>
      </c>
      <c r="AJ10" s="2"/>
      <c r="AK10" s="2"/>
      <c r="AL10" s="2"/>
    </row>
    <row r="11" spans="1:38" ht="12.75">
      <c r="A11" s="11">
        <v>32947</v>
      </c>
      <c r="B11" s="12">
        <v>538.613564</v>
      </c>
      <c r="C11" s="12">
        <v>567</v>
      </c>
      <c r="D11" s="12" t="s">
        <v>55</v>
      </c>
      <c r="E11" s="12" t="s">
        <v>56</v>
      </c>
      <c r="F11" t="s">
        <v>57</v>
      </c>
      <c r="G11">
        <v>28.386436</v>
      </c>
      <c r="H11">
        <v>0</v>
      </c>
      <c r="K11" t="s">
        <v>58</v>
      </c>
      <c r="L11" t="s">
        <v>59</v>
      </c>
      <c r="M11" t="s">
        <v>60</v>
      </c>
      <c r="N11" t="s">
        <v>61</v>
      </c>
      <c r="O11" t="e">
        <f t="shared" si="0"/>
        <v>#N/A</v>
      </c>
      <c r="P11" t="e">
        <f t="shared" si="1"/>
        <v>#N/A</v>
      </c>
      <c r="Q11">
        <f t="shared" si="2"/>
        <v>538.613564</v>
      </c>
      <c r="R11" s="10">
        <f t="shared" si="3"/>
        <v>538.613564</v>
      </c>
      <c r="S11" s="2" t="e">
        <f t="shared" si="4"/>
        <v>#N/A</v>
      </c>
      <c r="Z11" t="s">
        <v>31</v>
      </c>
      <c r="AA11">
        <v>549.68</v>
      </c>
      <c r="AB11">
        <v>527.688336</v>
      </c>
      <c r="AC11">
        <v>542.1798909090909</v>
      </c>
      <c r="AD11">
        <v>22</v>
      </c>
      <c r="AE11">
        <v>549.68</v>
      </c>
      <c r="AF11">
        <v>1</v>
      </c>
      <c r="AG11">
        <f t="shared" si="5"/>
        <v>1</v>
      </c>
      <c r="AH11">
        <f t="shared" si="6"/>
        <v>0.9707919332442259</v>
      </c>
      <c r="AJ11" s="2"/>
      <c r="AK11" s="2"/>
      <c r="AL11" s="2"/>
    </row>
    <row r="12" spans="1:38" ht="12.75">
      <c r="A12" s="11">
        <v>32978</v>
      </c>
      <c r="B12" s="12">
        <v>538.335972</v>
      </c>
      <c r="C12" s="12">
        <v>567</v>
      </c>
      <c r="D12" s="12" t="s">
        <v>55</v>
      </c>
      <c r="E12" s="12" t="s">
        <v>56</v>
      </c>
      <c r="F12" t="s">
        <v>57</v>
      </c>
      <c r="G12">
        <v>28.6640279999999</v>
      </c>
      <c r="H12">
        <v>0</v>
      </c>
      <c r="K12" t="s">
        <v>58</v>
      </c>
      <c r="L12" t="s">
        <v>59</v>
      </c>
      <c r="M12" t="s">
        <v>60</v>
      </c>
      <c r="N12" t="s">
        <v>61</v>
      </c>
      <c r="O12" t="e">
        <f t="shared" si="0"/>
        <v>#N/A</v>
      </c>
      <c r="P12" t="e">
        <f t="shared" si="1"/>
        <v>#N/A</v>
      </c>
      <c r="Q12">
        <f t="shared" si="2"/>
        <v>538.335972</v>
      </c>
      <c r="R12" s="10">
        <f t="shared" si="3"/>
        <v>538.335972</v>
      </c>
      <c r="S12" s="2" t="e">
        <f t="shared" si="4"/>
        <v>#N/A</v>
      </c>
      <c r="Z12" t="s">
        <v>32</v>
      </c>
      <c r="AA12">
        <v>549.84</v>
      </c>
      <c r="AB12">
        <v>523.127896</v>
      </c>
      <c r="AC12">
        <v>540.2368839259259</v>
      </c>
      <c r="AD12">
        <v>27</v>
      </c>
      <c r="AE12">
        <v>546.34</v>
      </c>
      <c r="AF12">
        <v>1</v>
      </c>
      <c r="AG12">
        <f t="shared" si="5"/>
        <v>0.8177674843768123</v>
      </c>
      <c r="AH12">
        <f t="shared" si="6"/>
        <v>0.8054445722878224</v>
      </c>
      <c r="AJ12" s="2"/>
      <c r="AK12" s="2"/>
      <c r="AL12" s="2"/>
    </row>
    <row r="13" spans="1:38" ht="12.75">
      <c r="A13" s="11">
        <v>33008</v>
      </c>
      <c r="B13" s="12">
        <v>537.998895999999</v>
      </c>
      <c r="C13" s="12">
        <v>567</v>
      </c>
      <c r="D13" s="12" t="s">
        <v>55</v>
      </c>
      <c r="E13" s="12" t="s">
        <v>56</v>
      </c>
      <c r="F13" t="s">
        <v>57</v>
      </c>
      <c r="G13">
        <v>29.0011040000001</v>
      </c>
      <c r="H13">
        <v>0</v>
      </c>
      <c r="K13" t="s">
        <v>58</v>
      </c>
      <c r="L13" t="s">
        <v>59</v>
      </c>
      <c r="M13" t="s">
        <v>60</v>
      </c>
      <c r="N13" t="s">
        <v>61</v>
      </c>
      <c r="O13" t="e">
        <f t="shared" si="0"/>
        <v>#N/A</v>
      </c>
      <c r="P13" t="e">
        <f t="shared" si="1"/>
        <v>#N/A</v>
      </c>
      <c r="Q13">
        <f t="shared" si="2"/>
        <v>537.998895999999</v>
      </c>
      <c r="R13" s="10">
        <f t="shared" si="3"/>
        <v>537.998895999999</v>
      </c>
      <c r="S13" s="2" t="e">
        <f t="shared" si="4"/>
        <v>#N/A</v>
      </c>
      <c r="Z13" t="s">
        <v>33</v>
      </c>
      <c r="AA13">
        <v>550.18</v>
      </c>
      <c r="AB13">
        <v>525.675794</v>
      </c>
      <c r="AC13">
        <v>541.840074521739</v>
      </c>
      <c r="AD13">
        <v>23</v>
      </c>
      <c r="AE13">
        <v>546.1</v>
      </c>
      <c r="AF13">
        <v>1</v>
      </c>
      <c r="AG13">
        <f t="shared" si="5"/>
        <v>0.7553934977815482</v>
      </c>
      <c r="AH13">
        <f t="shared" si="6"/>
        <v>0.7935633247939484</v>
      </c>
      <c r="AJ13" s="2"/>
      <c r="AK13" s="2"/>
      <c r="AL13" s="2"/>
    </row>
    <row r="14" spans="1:38" ht="12.75">
      <c r="A14" s="11">
        <v>33039</v>
      </c>
      <c r="B14" s="12">
        <v>537.51311</v>
      </c>
      <c r="C14" s="12">
        <v>567</v>
      </c>
      <c r="D14" s="12" t="s">
        <v>55</v>
      </c>
      <c r="E14" s="12" t="s">
        <v>56</v>
      </c>
      <c r="F14" t="s">
        <v>57</v>
      </c>
      <c r="G14">
        <v>29.48689</v>
      </c>
      <c r="H14">
        <v>0</v>
      </c>
      <c r="K14" t="s">
        <v>58</v>
      </c>
      <c r="L14" t="s">
        <v>59</v>
      </c>
      <c r="M14" t="s">
        <v>60</v>
      </c>
      <c r="N14" t="s">
        <v>61</v>
      </c>
      <c r="O14" t="e">
        <f t="shared" si="0"/>
        <v>#N/A</v>
      </c>
      <c r="P14" t="e">
        <f t="shared" si="1"/>
        <v>#N/A</v>
      </c>
      <c r="Q14">
        <f t="shared" si="2"/>
        <v>537.51311</v>
      </c>
      <c r="R14" s="10">
        <f t="shared" si="3"/>
        <v>537.51311</v>
      </c>
      <c r="S14" s="2" t="e">
        <f t="shared" si="4"/>
        <v>#N/A</v>
      </c>
      <c r="Z14" t="s">
        <v>34</v>
      </c>
      <c r="AA14">
        <v>550.25</v>
      </c>
      <c r="AB14">
        <v>522.503313999999</v>
      </c>
      <c r="AC14">
        <v>539.0679571538462</v>
      </c>
      <c r="AD14">
        <v>26</v>
      </c>
      <c r="AE14">
        <v>545.79</v>
      </c>
      <c r="AF14">
        <v>1</v>
      </c>
      <c r="AG14">
        <f t="shared" si="5"/>
        <v>0.8005731125626064</v>
      </c>
      <c r="AH14">
        <f t="shared" si="6"/>
        <v>0.778216713447692</v>
      </c>
      <c r="AJ14" s="2"/>
      <c r="AK14" s="2"/>
      <c r="AL14" s="2"/>
    </row>
    <row r="15" spans="1:38" ht="12.75">
      <c r="A15" s="11">
        <v>33069</v>
      </c>
      <c r="B15" s="12">
        <v>537.076894</v>
      </c>
      <c r="C15" s="12">
        <v>567</v>
      </c>
      <c r="D15" s="12" t="s">
        <v>55</v>
      </c>
      <c r="E15" s="12" t="s">
        <v>56</v>
      </c>
      <c r="F15" t="s">
        <v>57</v>
      </c>
      <c r="G15">
        <v>29.923106</v>
      </c>
      <c r="H15">
        <v>0</v>
      </c>
      <c r="K15" t="s">
        <v>58</v>
      </c>
      <c r="L15" t="s">
        <v>59</v>
      </c>
      <c r="M15" t="s">
        <v>60</v>
      </c>
      <c r="N15" t="s">
        <v>61</v>
      </c>
      <c r="O15" t="e">
        <f t="shared" si="0"/>
        <v>#N/A</v>
      </c>
      <c r="P15" t="e">
        <f t="shared" si="1"/>
        <v>#N/A</v>
      </c>
      <c r="Q15">
        <f t="shared" si="2"/>
        <v>537.076894</v>
      </c>
      <c r="R15" s="10">
        <f t="shared" si="3"/>
        <v>537.076894</v>
      </c>
      <c r="S15" s="2" t="e">
        <f t="shared" si="4"/>
        <v>#N/A</v>
      </c>
      <c r="AJ15" s="2"/>
      <c r="AK15" s="2"/>
      <c r="AL15" s="2"/>
    </row>
    <row r="16" spans="1:38" ht="12.75">
      <c r="A16" s="11">
        <v>33100</v>
      </c>
      <c r="B16" s="12">
        <v>534.747104</v>
      </c>
      <c r="C16" s="12">
        <v>567</v>
      </c>
      <c r="D16" s="12" t="s">
        <v>55</v>
      </c>
      <c r="E16" s="12" t="s">
        <v>56</v>
      </c>
      <c r="F16" t="s">
        <v>57</v>
      </c>
      <c r="G16">
        <v>32.252896</v>
      </c>
      <c r="H16">
        <v>0</v>
      </c>
      <c r="K16" t="s">
        <v>58</v>
      </c>
      <c r="L16" t="s">
        <v>59</v>
      </c>
      <c r="M16" t="s">
        <v>60</v>
      </c>
      <c r="N16" t="s">
        <v>61</v>
      </c>
      <c r="O16" t="e">
        <f t="shared" si="0"/>
        <v>#N/A</v>
      </c>
      <c r="P16" t="e">
        <f t="shared" si="1"/>
        <v>#N/A</v>
      </c>
      <c r="Q16">
        <f t="shared" si="2"/>
        <v>534.747104</v>
      </c>
      <c r="R16" s="10">
        <f t="shared" si="3"/>
        <v>534.747104</v>
      </c>
      <c r="S16" s="2" t="e">
        <f t="shared" si="4"/>
        <v>#N/A</v>
      </c>
      <c r="AJ16" s="2"/>
      <c r="AK16" s="2"/>
      <c r="AL16" s="2"/>
    </row>
    <row r="17" spans="1:38" ht="12.75">
      <c r="A17" s="11">
        <v>33131</v>
      </c>
      <c r="B17" s="12">
        <v>533.99364</v>
      </c>
      <c r="C17" s="12">
        <v>567</v>
      </c>
      <c r="D17" s="12" t="s">
        <v>55</v>
      </c>
      <c r="E17" s="12" t="s">
        <v>56</v>
      </c>
      <c r="F17" t="s">
        <v>57</v>
      </c>
      <c r="G17">
        <v>33.00636</v>
      </c>
      <c r="H17">
        <v>0</v>
      </c>
      <c r="K17" t="s">
        <v>58</v>
      </c>
      <c r="L17" t="s">
        <v>59</v>
      </c>
      <c r="M17" t="s">
        <v>60</v>
      </c>
      <c r="N17" t="s">
        <v>61</v>
      </c>
      <c r="O17" t="e">
        <f t="shared" si="0"/>
        <v>#N/A</v>
      </c>
      <c r="P17" t="e">
        <f t="shared" si="1"/>
        <v>#N/A</v>
      </c>
      <c r="Q17">
        <f t="shared" si="2"/>
        <v>533.99364</v>
      </c>
      <c r="R17" s="10">
        <f t="shared" si="3"/>
        <v>533.99364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33161</v>
      </c>
      <c r="B18" s="12">
        <v>533.260004</v>
      </c>
      <c r="C18" s="12">
        <v>567</v>
      </c>
      <c r="D18" s="12" t="s">
        <v>55</v>
      </c>
      <c r="E18" s="12" t="s">
        <v>56</v>
      </c>
      <c r="F18" t="s">
        <v>57</v>
      </c>
      <c r="G18">
        <v>33.739996</v>
      </c>
      <c r="H18">
        <v>0</v>
      </c>
      <c r="K18" t="s">
        <v>58</v>
      </c>
      <c r="L18" t="s">
        <v>59</v>
      </c>
      <c r="M18" t="s">
        <v>60</v>
      </c>
      <c r="N18" t="s">
        <v>61</v>
      </c>
      <c r="O18" t="e">
        <f t="shared" si="0"/>
        <v>#N/A</v>
      </c>
      <c r="P18" t="e">
        <f t="shared" si="1"/>
        <v>#N/A</v>
      </c>
      <c r="Q18">
        <f t="shared" si="2"/>
        <v>533.260004</v>
      </c>
      <c r="R18" s="10">
        <f t="shared" si="3"/>
        <v>533.260004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33192</v>
      </c>
      <c r="B19" s="12">
        <v>533.022068</v>
      </c>
      <c r="C19" s="12">
        <v>567</v>
      </c>
      <c r="D19" s="12" t="s">
        <v>55</v>
      </c>
      <c r="E19" s="12" t="s">
        <v>56</v>
      </c>
      <c r="F19" t="s">
        <v>57</v>
      </c>
      <c r="G19">
        <v>33.977932</v>
      </c>
      <c r="H19">
        <v>0</v>
      </c>
      <c r="K19" t="s">
        <v>58</v>
      </c>
      <c r="L19" t="s">
        <v>59</v>
      </c>
      <c r="M19" t="s">
        <v>60</v>
      </c>
      <c r="N19" t="s">
        <v>61</v>
      </c>
      <c r="O19" t="e">
        <f t="shared" si="0"/>
        <v>#N/A</v>
      </c>
      <c r="P19" t="e">
        <f t="shared" si="1"/>
        <v>#N/A</v>
      </c>
      <c r="Q19">
        <f t="shared" si="2"/>
        <v>533.022068</v>
      </c>
      <c r="R19" s="10">
        <f t="shared" si="3"/>
        <v>533.022068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33222</v>
      </c>
      <c r="B20" s="12">
        <v>532.992326</v>
      </c>
      <c r="C20" s="12">
        <v>567</v>
      </c>
      <c r="D20" s="12" t="s">
        <v>55</v>
      </c>
      <c r="E20" s="12" t="s">
        <v>56</v>
      </c>
      <c r="F20" t="s">
        <v>57</v>
      </c>
      <c r="G20">
        <v>34.007674</v>
      </c>
      <c r="H20">
        <v>0</v>
      </c>
      <c r="K20" t="s">
        <v>58</v>
      </c>
      <c r="L20" t="s">
        <v>59</v>
      </c>
      <c r="M20" t="s">
        <v>60</v>
      </c>
      <c r="N20" t="s">
        <v>61</v>
      </c>
      <c r="O20" t="e">
        <f t="shared" si="0"/>
        <v>#N/A</v>
      </c>
      <c r="P20" t="e">
        <f t="shared" si="1"/>
        <v>#N/A</v>
      </c>
      <c r="Q20">
        <f t="shared" si="2"/>
        <v>532.992326</v>
      </c>
      <c r="R20" s="10">
        <f t="shared" si="3"/>
        <v>532.992326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33253</v>
      </c>
      <c r="B21" s="12">
        <v>533.329402</v>
      </c>
      <c r="C21" s="12">
        <v>567</v>
      </c>
      <c r="D21" s="12" t="s">
        <v>55</v>
      </c>
      <c r="E21" s="12" t="s">
        <v>56</v>
      </c>
      <c r="F21" t="s">
        <v>57</v>
      </c>
      <c r="G21">
        <v>33.670598</v>
      </c>
      <c r="H21">
        <v>0</v>
      </c>
      <c r="K21" t="s">
        <v>58</v>
      </c>
      <c r="L21" t="s">
        <v>59</v>
      </c>
      <c r="M21" t="s">
        <v>60</v>
      </c>
      <c r="N21" t="s">
        <v>61</v>
      </c>
      <c r="O21" t="e">
        <f t="shared" si="0"/>
        <v>#N/A</v>
      </c>
      <c r="P21" t="e">
        <f t="shared" si="1"/>
        <v>#N/A</v>
      </c>
      <c r="Q21">
        <f t="shared" si="2"/>
        <v>533.329402</v>
      </c>
      <c r="R21" s="10">
        <f t="shared" si="3"/>
        <v>533.329402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34349</v>
      </c>
      <c r="B22" s="12">
        <v>529.443114</v>
      </c>
      <c r="C22" s="12">
        <v>567</v>
      </c>
      <c r="D22" s="12" t="s">
        <v>55</v>
      </c>
      <c r="E22" s="12" t="s">
        <v>56</v>
      </c>
      <c r="F22" t="s">
        <v>57</v>
      </c>
      <c r="G22">
        <v>37.556886</v>
      </c>
      <c r="H22">
        <v>0</v>
      </c>
      <c r="K22" t="s">
        <v>58</v>
      </c>
      <c r="L22" t="s">
        <v>59</v>
      </c>
      <c r="M22" t="s">
        <v>60</v>
      </c>
      <c r="N22" t="s">
        <v>61</v>
      </c>
      <c r="O22" t="e">
        <f t="shared" si="0"/>
        <v>#N/A</v>
      </c>
      <c r="P22" t="e">
        <f t="shared" si="1"/>
        <v>#N/A</v>
      </c>
      <c r="Q22">
        <f t="shared" si="2"/>
        <v>529.443114</v>
      </c>
      <c r="R22" s="10">
        <f t="shared" si="3"/>
        <v>529.443114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34380</v>
      </c>
      <c r="B23" s="12">
        <v>529.314232</v>
      </c>
      <c r="C23" s="12">
        <v>567</v>
      </c>
      <c r="D23" s="12" t="s">
        <v>55</v>
      </c>
      <c r="E23" s="12" t="s">
        <v>56</v>
      </c>
      <c r="F23" t="s">
        <v>57</v>
      </c>
      <c r="G23">
        <v>37.6857679999999</v>
      </c>
      <c r="H23">
        <v>0</v>
      </c>
      <c r="K23" t="s">
        <v>58</v>
      </c>
      <c r="L23" t="s">
        <v>59</v>
      </c>
      <c r="M23" t="s">
        <v>60</v>
      </c>
      <c r="N23" t="s">
        <v>61</v>
      </c>
      <c r="O23" t="e">
        <f t="shared" si="0"/>
        <v>#N/A</v>
      </c>
      <c r="P23" t="e">
        <f t="shared" si="1"/>
        <v>#N/A</v>
      </c>
      <c r="Q23">
        <f t="shared" si="2"/>
        <v>529.314232</v>
      </c>
      <c r="R23" s="10">
        <f t="shared" si="3"/>
        <v>529.314232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34408</v>
      </c>
      <c r="B24" s="12">
        <v>529.016812</v>
      </c>
      <c r="C24" s="12">
        <v>567</v>
      </c>
      <c r="D24" s="12" t="s">
        <v>55</v>
      </c>
      <c r="E24" s="12" t="s">
        <v>56</v>
      </c>
      <c r="F24" t="s">
        <v>57</v>
      </c>
      <c r="G24">
        <v>37.9831879999999</v>
      </c>
      <c r="H24">
        <v>0</v>
      </c>
      <c r="K24" t="s">
        <v>58</v>
      </c>
      <c r="L24" t="s">
        <v>59</v>
      </c>
      <c r="M24" t="s">
        <v>60</v>
      </c>
      <c r="N24" t="s">
        <v>61</v>
      </c>
      <c r="O24" t="e">
        <f t="shared" si="0"/>
        <v>#N/A</v>
      </c>
      <c r="P24" t="e">
        <f t="shared" si="1"/>
        <v>#N/A</v>
      </c>
      <c r="Q24">
        <f t="shared" si="2"/>
        <v>529.016812</v>
      </c>
      <c r="R24" s="10">
        <f t="shared" si="3"/>
        <v>529.016812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34439</v>
      </c>
      <c r="B25">
        <v>528.78879</v>
      </c>
      <c r="C25">
        <v>567</v>
      </c>
      <c r="D25" t="s">
        <v>55</v>
      </c>
      <c r="E25" t="s">
        <v>56</v>
      </c>
      <c r="F25" t="s">
        <v>57</v>
      </c>
      <c r="G25">
        <v>38.2112099999999</v>
      </c>
      <c r="H25">
        <v>0</v>
      </c>
      <c r="K25" t="s">
        <v>58</v>
      </c>
      <c r="L25" t="s">
        <v>59</v>
      </c>
      <c r="M25" t="s">
        <v>60</v>
      </c>
      <c r="N25" t="s">
        <v>61</v>
      </c>
      <c r="O25" t="e">
        <f t="shared" si="0"/>
        <v>#N/A</v>
      </c>
      <c r="P25" t="e">
        <f t="shared" si="1"/>
        <v>#N/A</v>
      </c>
      <c r="Q25">
        <f t="shared" si="2"/>
        <v>528.78879</v>
      </c>
      <c r="R25" s="10">
        <f t="shared" si="3"/>
        <v>528.78879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34500</v>
      </c>
      <c r="B26">
        <v>527.688336</v>
      </c>
      <c r="C26">
        <v>567</v>
      </c>
      <c r="D26" t="s">
        <v>55</v>
      </c>
      <c r="E26" t="s">
        <v>56</v>
      </c>
      <c r="F26" t="s">
        <v>57</v>
      </c>
      <c r="G26">
        <v>39.311664</v>
      </c>
      <c r="H26">
        <v>0</v>
      </c>
      <c r="K26" t="s">
        <v>58</v>
      </c>
      <c r="L26" t="s">
        <v>59</v>
      </c>
      <c r="M26" t="s">
        <v>60</v>
      </c>
      <c r="N26" t="s">
        <v>61</v>
      </c>
      <c r="O26" t="e">
        <f t="shared" si="0"/>
        <v>#N/A</v>
      </c>
      <c r="P26" t="e">
        <f t="shared" si="1"/>
        <v>#N/A</v>
      </c>
      <c r="Q26">
        <f t="shared" si="2"/>
        <v>527.688336</v>
      </c>
      <c r="R26" s="10">
        <f t="shared" si="3"/>
        <v>527.688336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34561</v>
      </c>
      <c r="B27">
        <v>525.675794</v>
      </c>
      <c r="C27">
        <v>567</v>
      </c>
      <c r="D27" t="s">
        <v>55</v>
      </c>
      <c r="E27" t="s">
        <v>56</v>
      </c>
      <c r="F27" t="s">
        <v>57</v>
      </c>
      <c r="G27">
        <v>41.324206</v>
      </c>
      <c r="H27">
        <v>0</v>
      </c>
      <c r="K27" t="s">
        <v>58</v>
      </c>
      <c r="L27" t="s">
        <v>59</v>
      </c>
      <c r="M27" t="s">
        <v>60</v>
      </c>
      <c r="N27" t="s">
        <v>61</v>
      </c>
      <c r="O27" t="e">
        <f t="shared" si="0"/>
        <v>#N/A</v>
      </c>
      <c r="P27" t="e">
        <f t="shared" si="1"/>
        <v>#N/A</v>
      </c>
      <c r="Q27">
        <f t="shared" si="2"/>
        <v>525.675794</v>
      </c>
      <c r="R27" s="10">
        <f t="shared" si="3"/>
        <v>525.675794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34622</v>
      </c>
      <c r="B28">
        <v>524.87276</v>
      </c>
      <c r="C28">
        <v>567</v>
      </c>
      <c r="D28" t="s">
        <v>55</v>
      </c>
      <c r="E28" t="s">
        <v>56</v>
      </c>
      <c r="F28" t="s">
        <v>57</v>
      </c>
      <c r="G28">
        <v>42.12724</v>
      </c>
      <c r="H28">
        <v>0</v>
      </c>
      <c r="K28" t="s">
        <v>58</v>
      </c>
      <c r="L28" t="s">
        <v>59</v>
      </c>
      <c r="M28" t="s">
        <v>60</v>
      </c>
      <c r="N28" t="s">
        <v>61</v>
      </c>
      <c r="O28" t="e">
        <f t="shared" si="0"/>
        <v>#N/A</v>
      </c>
      <c r="P28" t="e">
        <f t="shared" si="1"/>
        <v>#N/A</v>
      </c>
      <c r="Q28">
        <f t="shared" si="2"/>
        <v>524.87276</v>
      </c>
      <c r="R28" s="10">
        <f t="shared" si="3"/>
        <v>524.87276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34653</v>
      </c>
      <c r="B29">
        <v>525.348632</v>
      </c>
      <c r="C29">
        <v>567</v>
      </c>
      <c r="D29" t="s">
        <v>55</v>
      </c>
      <c r="E29" t="s">
        <v>56</v>
      </c>
      <c r="F29" t="s">
        <v>57</v>
      </c>
      <c r="G29">
        <v>41.651368</v>
      </c>
      <c r="H29">
        <v>0</v>
      </c>
      <c r="K29" t="s">
        <v>58</v>
      </c>
      <c r="L29" t="s">
        <v>59</v>
      </c>
      <c r="M29" t="s">
        <v>60</v>
      </c>
      <c r="N29" t="s">
        <v>61</v>
      </c>
      <c r="O29" t="e">
        <f t="shared" si="0"/>
        <v>#N/A</v>
      </c>
      <c r="P29" t="e">
        <f t="shared" si="1"/>
        <v>#N/A</v>
      </c>
      <c r="Q29">
        <f t="shared" si="2"/>
        <v>525.348632</v>
      </c>
      <c r="R29" s="10">
        <f t="shared" si="3"/>
        <v>525.348632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34683</v>
      </c>
      <c r="B30">
        <v>525.536998</v>
      </c>
      <c r="C30">
        <v>567</v>
      </c>
      <c r="D30" t="s">
        <v>55</v>
      </c>
      <c r="E30" t="s">
        <v>56</v>
      </c>
      <c r="F30" t="s">
        <v>57</v>
      </c>
      <c r="G30">
        <v>41.463002</v>
      </c>
      <c r="H30">
        <v>0</v>
      </c>
      <c r="K30" t="s">
        <v>58</v>
      </c>
      <c r="L30" t="s">
        <v>59</v>
      </c>
      <c r="M30" t="s">
        <v>60</v>
      </c>
      <c r="N30" t="s">
        <v>61</v>
      </c>
      <c r="O30" t="e">
        <f t="shared" si="0"/>
        <v>#N/A</v>
      </c>
      <c r="P30" t="e">
        <f t="shared" si="1"/>
        <v>#N/A</v>
      </c>
      <c r="Q30">
        <f t="shared" si="2"/>
        <v>525.536998</v>
      </c>
      <c r="R30" s="10">
        <f t="shared" si="3"/>
        <v>525.536998</v>
      </c>
      <c r="S30" s="2" t="e">
        <f t="shared" si="4"/>
        <v>#N/A</v>
      </c>
      <c r="AJ30" s="2"/>
      <c r="AK30" s="2"/>
      <c r="AL30" s="2"/>
    </row>
    <row r="31" spans="1:38" ht="12.75">
      <c r="A31" s="1">
        <v>34804</v>
      </c>
      <c r="B31">
        <v>524.9719</v>
      </c>
      <c r="C31">
        <v>567</v>
      </c>
      <c r="D31" t="s">
        <v>55</v>
      </c>
      <c r="E31" t="s">
        <v>56</v>
      </c>
      <c r="F31" t="s">
        <v>57</v>
      </c>
      <c r="G31">
        <v>42.0281</v>
      </c>
      <c r="H31">
        <v>0</v>
      </c>
      <c r="K31" t="s">
        <v>58</v>
      </c>
      <c r="L31" t="s">
        <v>59</v>
      </c>
      <c r="M31" t="s">
        <v>60</v>
      </c>
      <c r="N31" t="s">
        <v>61</v>
      </c>
      <c r="O31" t="e">
        <f t="shared" si="0"/>
        <v>#N/A</v>
      </c>
      <c r="P31" t="e">
        <f t="shared" si="1"/>
        <v>#N/A</v>
      </c>
      <c r="Q31">
        <f t="shared" si="2"/>
        <v>524.9719</v>
      </c>
      <c r="R31" s="10">
        <f t="shared" si="3"/>
        <v>524.9719</v>
      </c>
      <c r="S31" s="2" t="e">
        <f t="shared" si="4"/>
        <v>#N/A</v>
      </c>
      <c r="AJ31" s="2"/>
      <c r="AK31" s="2"/>
      <c r="AL31" s="2"/>
    </row>
    <row r="32" spans="1:38" ht="12.75">
      <c r="A32" s="1">
        <v>34808.416666666664</v>
      </c>
      <c r="B32">
        <v>526.538312</v>
      </c>
      <c r="C32">
        <v>567</v>
      </c>
      <c r="D32" t="s">
        <v>55</v>
      </c>
      <c r="E32" t="s">
        <v>56</v>
      </c>
      <c r="F32" t="s">
        <v>57</v>
      </c>
      <c r="G32">
        <v>40.461688</v>
      </c>
      <c r="H32">
        <v>0</v>
      </c>
      <c r="K32" t="s">
        <v>58</v>
      </c>
      <c r="L32" t="s">
        <v>59</v>
      </c>
      <c r="M32" t="s">
        <v>60</v>
      </c>
      <c r="N32" t="s">
        <v>61</v>
      </c>
      <c r="O32" t="e">
        <f t="shared" si="0"/>
        <v>#N/A</v>
      </c>
      <c r="P32" t="e">
        <f t="shared" si="1"/>
        <v>#N/A</v>
      </c>
      <c r="Q32">
        <f t="shared" si="2"/>
        <v>526.538312</v>
      </c>
      <c r="R32" s="10">
        <f t="shared" si="3"/>
        <v>526.538312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34845</v>
      </c>
      <c r="B33">
        <v>524.436544</v>
      </c>
      <c r="C33">
        <v>567</v>
      </c>
      <c r="D33" t="s">
        <v>55</v>
      </c>
      <c r="E33" t="s">
        <v>56</v>
      </c>
      <c r="F33" t="s">
        <v>57</v>
      </c>
      <c r="G33">
        <v>42.563456</v>
      </c>
      <c r="H33">
        <v>0</v>
      </c>
      <c r="K33" t="s">
        <v>58</v>
      </c>
      <c r="L33" t="s">
        <v>59</v>
      </c>
      <c r="M33" t="s">
        <v>60</v>
      </c>
      <c r="N33" t="s">
        <v>61</v>
      </c>
      <c r="O33" t="e">
        <f t="shared" si="0"/>
        <v>#N/A</v>
      </c>
      <c r="P33" t="e">
        <f t="shared" si="1"/>
        <v>#N/A</v>
      </c>
      <c r="Q33">
        <f t="shared" si="2"/>
        <v>524.436544</v>
      </c>
      <c r="R33" s="10">
        <f t="shared" si="3"/>
        <v>524.436544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34897.375</v>
      </c>
      <c r="B34">
        <v>524.4762</v>
      </c>
      <c r="C34">
        <v>567</v>
      </c>
      <c r="D34" t="s">
        <v>55</v>
      </c>
      <c r="E34" t="s">
        <v>56</v>
      </c>
      <c r="F34" t="s">
        <v>57</v>
      </c>
      <c r="G34">
        <v>42.5237999999999</v>
      </c>
      <c r="H34">
        <v>0</v>
      </c>
      <c r="K34" t="s">
        <v>58</v>
      </c>
      <c r="L34" t="s">
        <v>59</v>
      </c>
      <c r="M34" t="s">
        <v>60</v>
      </c>
      <c r="N34" t="s">
        <v>61</v>
      </c>
      <c r="O34" t="e">
        <f t="shared" si="0"/>
        <v>#N/A</v>
      </c>
      <c r="P34" t="e">
        <f t="shared" si="1"/>
        <v>#N/A</v>
      </c>
      <c r="Q34">
        <f t="shared" si="2"/>
        <v>524.4762</v>
      </c>
      <c r="R34" s="10">
        <f t="shared" si="3"/>
        <v>524.4762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34908</v>
      </c>
      <c r="B35">
        <v>523.127896</v>
      </c>
      <c r="C35">
        <v>567</v>
      </c>
      <c r="D35" t="s">
        <v>55</v>
      </c>
      <c r="E35" t="s">
        <v>56</v>
      </c>
      <c r="F35" t="s">
        <v>57</v>
      </c>
      <c r="G35">
        <v>43.872104</v>
      </c>
      <c r="H35">
        <v>0</v>
      </c>
      <c r="K35" t="s">
        <v>58</v>
      </c>
      <c r="L35" t="s">
        <v>59</v>
      </c>
      <c r="M35" t="s">
        <v>60</v>
      </c>
      <c r="N35" t="s">
        <v>61</v>
      </c>
      <c r="O35" t="e">
        <f t="shared" si="0"/>
        <v>#N/A</v>
      </c>
      <c r="P35" t="e">
        <f t="shared" si="1"/>
        <v>#N/A</v>
      </c>
      <c r="Q35">
        <f t="shared" si="2"/>
        <v>523.127896</v>
      </c>
      <c r="R35" s="10">
        <f t="shared" si="3"/>
        <v>523.127896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34963</v>
      </c>
      <c r="B36">
        <v>522.503313999999</v>
      </c>
      <c r="C36">
        <v>567</v>
      </c>
      <c r="D36" t="s">
        <v>55</v>
      </c>
      <c r="E36" t="s">
        <v>56</v>
      </c>
      <c r="F36" t="s">
        <v>57</v>
      </c>
      <c r="G36">
        <v>44.4966860000001</v>
      </c>
      <c r="H36">
        <v>0</v>
      </c>
      <c r="K36" t="s">
        <v>58</v>
      </c>
      <c r="L36" t="s">
        <v>59</v>
      </c>
      <c r="M36" t="s">
        <v>60</v>
      </c>
      <c r="N36" t="s">
        <v>61</v>
      </c>
      <c r="O36" t="e">
        <f t="shared" si="0"/>
        <v>#N/A</v>
      </c>
      <c r="P36" t="e">
        <f t="shared" si="1"/>
        <v>#N/A</v>
      </c>
      <c r="Q36">
        <f t="shared" si="2"/>
        <v>522.503313999999</v>
      </c>
      <c r="R36" s="10">
        <f t="shared" si="3"/>
        <v>522.503313999999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35017</v>
      </c>
      <c r="B37">
        <v>522.790819999999</v>
      </c>
      <c r="C37">
        <v>567</v>
      </c>
      <c r="D37" t="s">
        <v>55</v>
      </c>
      <c r="E37" t="s">
        <v>56</v>
      </c>
      <c r="F37" t="s">
        <v>57</v>
      </c>
      <c r="G37">
        <v>44.2091800000001</v>
      </c>
      <c r="H37">
        <v>0</v>
      </c>
      <c r="K37" t="s">
        <v>58</v>
      </c>
      <c r="L37" t="s">
        <v>59</v>
      </c>
      <c r="M37" t="s">
        <v>60</v>
      </c>
      <c r="N37" t="s">
        <v>61</v>
      </c>
      <c r="O37" t="e">
        <f t="shared" si="0"/>
        <v>#N/A</v>
      </c>
      <c r="P37" t="e">
        <f t="shared" si="1"/>
        <v>#N/A</v>
      </c>
      <c r="Q37">
        <f t="shared" si="2"/>
        <v>522.790819999999</v>
      </c>
      <c r="R37" s="10">
        <f t="shared" si="3"/>
        <v>522.790819999999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35089</v>
      </c>
      <c r="B38">
        <v>524.585254</v>
      </c>
      <c r="C38">
        <v>567</v>
      </c>
      <c r="D38" t="s">
        <v>55</v>
      </c>
      <c r="E38" t="s">
        <v>56</v>
      </c>
      <c r="F38" t="s">
        <v>57</v>
      </c>
      <c r="G38">
        <v>42.4147459999999</v>
      </c>
      <c r="H38">
        <v>0</v>
      </c>
      <c r="K38" t="s">
        <v>58</v>
      </c>
      <c r="L38" t="s">
        <v>59</v>
      </c>
      <c r="M38" t="s">
        <v>60</v>
      </c>
      <c r="N38" t="s">
        <v>61</v>
      </c>
      <c r="O38" t="e">
        <f t="shared" si="0"/>
        <v>#N/A</v>
      </c>
      <c r="P38" t="e">
        <f t="shared" si="1"/>
        <v>#N/A</v>
      </c>
      <c r="Q38">
        <f t="shared" si="2"/>
        <v>524.585254</v>
      </c>
      <c r="R38" s="10">
        <f t="shared" si="3"/>
        <v>524.585254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35145</v>
      </c>
      <c r="B39">
        <v>525.685708</v>
      </c>
      <c r="C39">
        <v>567</v>
      </c>
      <c r="D39" t="s">
        <v>55</v>
      </c>
      <c r="E39" t="s">
        <v>56</v>
      </c>
      <c r="F39" t="s">
        <v>57</v>
      </c>
      <c r="G39">
        <v>41.3142919999999</v>
      </c>
      <c r="H39">
        <v>0</v>
      </c>
      <c r="K39" t="s">
        <v>58</v>
      </c>
      <c r="L39" t="s">
        <v>59</v>
      </c>
      <c r="M39" t="s">
        <v>60</v>
      </c>
      <c r="N39" t="s">
        <v>61</v>
      </c>
      <c r="O39" t="e">
        <f t="shared" si="0"/>
        <v>#N/A</v>
      </c>
      <c r="P39" t="e">
        <f t="shared" si="1"/>
        <v>#N/A</v>
      </c>
      <c r="Q39">
        <f t="shared" si="2"/>
        <v>525.685708</v>
      </c>
      <c r="R39" s="10">
        <f t="shared" si="3"/>
        <v>525.685708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35164.625</v>
      </c>
      <c r="B40">
        <v>527.024098</v>
      </c>
      <c r="C40">
        <v>567</v>
      </c>
      <c r="D40" t="s">
        <v>55</v>
      </c>
      <c r="E40" t="s">
        <v>56</v>
      </c>
      <c r="F40" t="s">
        <v>57</v>
      </c>
      <c r="G40">
        <v>39.9759019999999</v>
      </c>
      <c r="H40">
        <v>0</v>
      </c>
      <c r="K40" t="s">
        <v>58</v>
      </c>
      <c r="L40" t="s">
        <v>59</v>
      </c>
      <c r="M40" t="s">
        <v>60</v>
      </c>
      <c r="N40" t="s">
        <v>61</v>
      </c>
      <c r="O40" t="e">
        <f t="shared" si="0"/>
        <v>#N/A</v>
      </c>
      <c r="P40" t="e">
        <f t="shared" si="1"/>
        <v>#N/A</v>
      </c>
      <c r="Q40">
        <f t="shared" si="2"/>
        <v>527.024098</v>
      </c>
      <c r="R40" s="10">
        <f t="shared" si="3"/>
        <v>527.024098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35206</v>
      </c>
      <c r="B41">
        <v>527.668508</v>
      </c>
      <c r="C41">
        <v>567</v>
      </c>
      <c r="D41" t="s">
        <v>55</v>
      </c>
      <c r="E41" t="s">
        <v>56</v>
      </c>
      <c r="F41" t="s">
        <v>57</v>
      </c>
      <c r="G41">
        <v>39.3314919999999</v>
      </c>
      <c r="H41">
        <v>0</v>
      </c>
      <c r="K41" t="s">
        <v>58</v>
      </c>
      <c r="L41" t="s">
        <v>59</v>
      </c>
      <c r="M41" t="s">
        <v>60</v>
      </c>
      <c r="N41" t="s">
        <v>61</v>
      </c>
      <c r="O41" t="e">
        <f t="shared" si="0"/>
        <v>#N/A</v>
      </c>
      <c r="P41" t="e">
        <f t="shared" si="1"/>
        <v>#N/A</v>
      </c>
      <c r="Q41">
        <f t="shared" si="2"/>
        <v>527.668508</v>
      </c>
      <c r="R41" s="10">
        <f t="shared" si="3"/>
        <v>527.668508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35268</v>
      </c>
      <c r="B42">
        <v>526.756419999999</v>
      </c>
      <c r="C42">
        <v>567</v>
      </c>
      <c r="D42" t="s">
        <v>55</v>
      </c>
      <c r="E42" t="s">
        <v>56</v>
      </c>
      <c r="F42" t="s">
        <v>57</v>
      </c>
      <c r="G42">
        <v>40.2435800000001</v>
      </c>
      <c r="H42">
        <v>0</v>
      </c>
      <c r="K42" t="s">
        <v>58</v>
      </c>
      <c r="L42" t="s">
        <v>59</v>
      </c>
      <c r="M42" t="s">
        <v>60</v>
      </c>
      <c r="N42" t="s">
        <v>61</v>
      </c>
      <c r="O42" t="e">
        <f t="shared" si="0"/>
        <v>#N/A</v>
      </c>
      <c r="P42" t="e">
        <f t="shared" si="1"/>
        <v>#N/A</v>
      </c>
      <c r="Q42">
        <f t="shared" si="2"/>
        <v>526.756419999999</v>
      </c>
      <c r="R42" s="10">
        <f t="shared" si="3"/>
        <v>526.756419999999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35326.458333333336</v>
      </c>
      <c r="B43">
        <v>525.140438</v>
      </c>
      <c r="C43">
        <v>567</v>
      </c>
      <c r="D43" t="s">
        <v>55</v>
      </c>
      <c r="E43" t="s">
        <v>56</v>
      </c>
      <c r="F43" t="s">
        <v>57</v>
      </c>
      <c r="G43">
        <v>41.859562</v>
      </c>
      <c r="H43">
        <v>0</v>
      </c>
      <c r="K43" t="s">
        <v>58</v>
      </c>
      <c r="L43" t="s">
        <v>59</v>
      </c>
      <c r="M43" t="s">
        <v>60</v>
      </c>
      <c r="N43" t="s">
        <v>61</v>
      </c>
      <c r="O43" t="e">
        <f t="shared" si="0"/>
        <v>#N/A</v>
      </c>
      <c r="P43" t="e">
        <f t="shared" si="1"/>
        <v>#N/A</v>
      </c>
      <c r="Q43">
        <f t="shared" si="2"/>
        <v>525.140438</v>
      </c>
      <c r="R43" s="10">
        <f t="shared" si="3"/>
        <v>525.140438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35328</v>
      </c>
      <c r="B44">
        <v>525.299062</v>
      </c>
      <c r="C44">
        <v>567</v>
      </c>
      <c r="D44" t="s">
        <v>55</v>
      </c>
      <c r="E44" t="s">
        <v>56</v>
      </c>
      <c r="F44" t="s">
        <v>57</v>
      </c>
      <c r="G44">
        <v>41.700938</v>
      </c>
      <c r="H44">
        <v>0</v>
      </c>
      <c r="K44" t="s">
        <v>58</v>
      </c>
      <c r="L44" t="s">
        <v>59</v>
      </c>
      <c r="M44" t="s">
        <v>60</v>
      </c>
      <c r="N44" t="s">
        <v>61</v>
      </c>
      <c r="O44" t="e">
        <f t="shared" si="0"/>
        <v>#N/A</v>
      </c>
      <c r="P44" t="e">
        <f t="shared" si="1"/>
        <v>#N/A</v>
      </c>
      <c r="Q44">
        <f t="shared" si="2"/>
        <v>525.299062</v>
      </c>
      <c r="R44" s="10">
        <f t="shared" si="3"/>
        <v>525.299062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35461</v>
      </c>
      <c r="B45">
        <v>528.39223</v>
      </c>
      <c r="C45">
        <v>567</v>
      </c>
      <c r="D45" t="s">
        <v>55</v>
      </c>
      <c r="E45" t="s">
        <v>56</v>
      </c>
      <c r="F45" t="s">
        <v>57</v>
      </c>
      <c r="G45">
        <v>38.60777</v>
      </c>
      <c r="H45">
        <v>0</v>
      </c>
      <c r="K45" t="s">
        <v>58</v>
      </c>
      <c r="L45" t="s">
        <v>59</v>
      </c>
      <c r="M45" t="s">
        <v>60</v>
      </c>
      <c r="N45" t="s">
        <v>61</v>
      </c>
      <c r="O45" t="e">
        <f t="shared" si="0"/>
        <v>#N/A</v>
      </c>
      <c r="P45" t="e">
        <f t="shared" si="1"/>
        <v>#N/A</v>
      </c>
      <c r="Q45">
        <f t="shared" si="2"/>
        <v>528.39223</v>
      </c>
      <c r="R45" s="10">
        <f t="shared" si="3"/>
        <v>528.39223</v>
      </c>
      <c r="S45" s="2" t="e">
        <f t="shared" si="4"/>
        <v>#N/A</v>
      </c>
    </row>
    <row r="46" spans="1:19" ht="12.75">
      <c r="A46" s="1">
        <v>35497</v>
      </c>
      <c r="B46">
        <v>530.27589</v>
      </c>
      <c r="C46">
        <v>567</v>
      </c>
      <c r="D46" t="s">
        <v>55</v>
      </c>
      <c r="E46" t="s">
        <v>56</v>
      </c>
      <c r="F46" t="s">
        <v>57</v>
      </c>
      <c r="G46">
        <v>36.72411</v>
      </c>
      <c r="H46">
        <v>0</v>
      </c>
      <c r="K46" t="s">
        <v>58</v>
      </c>
      <c r="L46" t="s">
        <v>59</v>
      </c>
      <c r="M46" t="s">
        <v>60</v>
      </c>
      <c r="N46" t="s">
        <v>61</v>
      </c>
      <c r="O46" t="e">
        <f t="shared" si="0"/>
        <v>#N/A</v>
      </c>
      <c r="P46" t="e">
        <f t="shared" si="1"/>
        <v>#N/A</v>
      </c>
      <c r="Q46">
        <f t="shared" si="2"/>
        <v>530.27589</v>
      </c>
      <c r="R46" s="10">
        <f t="shared" si="3"/>
        <v>530.27589</v>
      </c>
      <c r="S46" s="2" t="e">
        <f t="shared" si="4"/>
        <v>#N/A</v>
      </c>
    </row>
    <row r="47" spans="1:30" ht="12.75">
      <c r="A47" s="1">
        <v>35587</v>
      </c>
      <c r="B47">
        <v>533.378972</v>
      </c>
      <c r="C47">
        <v>567</v>
      </c>
      <c r="D47" t="s">
        <v>55</v>
      </c>
      <c r="E47" t="s">
        <v>56</v>
      </c>
      <c r="F47" t="s">
        <v>57</v>
      </c>
      <c r="G47">
        <v>33.621028</v>
      </c>
      <c r="H47">
        <v>0</v>
      </c>
      <c r="K47" t="s">
        <v>58</v>
      </c>
      <c r="L47" t="s">
        <v>59</v>
      </c>
      <c r="M47" t="s">
        <v>60</v>
      </c>
      <c r="N47" t="s">
        <v>61</v>
      </c>
      <c r="O47" t="e">
        <f t="shared" si="0"/>
        <v>#N/A</v>
      </c>
      <c r="P47" t="e">
        <f t="shared" si="1"/>
        <v>#N/A</v>
      </c>
      <c r="Q47">
        <f t="shared" si="2"/>
        <v>533.378972</v>
      </c>
      <c r="R47" s="10">
        <f t="shared" si="3"/>
        <v>533.378972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35678</v>
      </c>
      <c r="B48">
        <v>536.462226</v>
      </c>
      <c r="C48">
        <v>567</v>
      </c>
      <c r="D48" t="s">
        <v>55</v>
      </c>
      <c r="E48" t="s">
        <v>56</v>
      </c>
      <c r="F48" t="s">
        <v>57</v>
      </c>
      <c r="G48">
        <v>30.5377739999999</v>
      </c>
      <c r="H48">
        <v>0</v>
      </c>
      <c r="K48" t="s">
        <v>58</v>
      </c>
      <c r="L48" t="s">
        <v>59</v>
      </c>
      <c r="M48" t="s">
        <v>60</v>
      </c>
      <c r="N48" t="s">
        <v>61</v>
      </c>
      <c r="O48" t="e">
        <f t="shared" si="0"/>
        <v>#N/A</v>
      </c>
      <c r="P48" t="e">
        <f t="shared" si="1"/>
        <v>#N/A</v>
      </c>
      <c r="Q48">
        <f t="shared" si="2"/>
        <v>536.462226</v>
      </c>
      <c r="R48" s="10">
        <f t="shared" si="3"/>
        <v>536.462226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35779</v>
      </c>
      <c r="B49">
        <v>536.591108</v>
      </c>
      <c r="C49">
        <v>567</v>
      </c>
      <c r="D49" t="s">
        <v>55</v>
      </c>
      <c r="E49" t="s">
        <v>56</v>
      </c>
      <c r="F49" t="s">
        <v>57</v>
      </c>
      <c r="G49">
        <v>30.4088919999999</v>
      </c>
      <c r="H49">
        <v>0</v>
      </c>
      <c r="K49" t="s">
        <v>58</v>
      </c>
      <c r="L49" t="s">
        <v>59</v>
      </c>
      <c r="M49" t="s">
        <v>60</v>
      </c>
      <c r="N49" t="s">
        <v>61</v>
      </c>
      <c r="O49" t="e">
        <f t="shared" si="0"/>
        <v>#N/A</v>
      </c>
      <c r="P49" t="e">
        <f t="shared" si="1"/>
        <v>#N/A</v>
      </c>
      <c r="Q49">
        <f t="shared" si="2"/>
        <v>536.591108</v>
      </c>
      <c r="R49" s="10">
        <f t="shared" si="3"/>
        <v>536.591108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35832</v>
      </c>
      <c r="B50">
        <v>536.333344</v>
      </c>
      <c r="C50">
        <v>567</v>
      </c>
      <c r="D50" t="s">
        <v>55</v>
      </c>
      <c r="E50" t="s">
        <v>56</v>
      </c>
      <c r="F50" t="s">
        <v>57</v>
      </c>
      <c r="G50">
        <v>30.666656</v>
      </c>
      <c r="H50">
        <v>0</v>
      </c>
      <c r="K50" t="s">
        <v>58</v>
      </c>
      <c r="L50" t="s">
        <v>59</v>
      </c>
      <c r="M50" t="s">
        <v>60</v>
      </c>
      <c r="N50" t="s">
        <v>61</v>
      </c>
      <c r="O50" t="e">
        <f t="shared" si="0"/>
        <v>#N/A</v>
      </c>
      <c r="P50" t="e">
        <f t="shared" si="1"/>
        <v>#N/A</v>
      </c>
      <c r="Q50">
        <f t="shared" si="2"/>
        <v>536.333344</v>
      </c>
      <c r="R50" s="10">
        <f t="shared" si="3"/>
        <v>536.333344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35876</v>
      </c>
      <c r="B51">
        <v>535.82773</v>
      </c>
      <c r="C51">
        <v>567</v>
      </c>
      <c r="D51" t="s">
        <v>55</v>
      </c>
      <c r="E51" t="s">
        <v>56</v>
      </c>
      <c r="F51" t="s">
        <v>57</v>
      </c>
      <c r="G51">
        <v>31.1722699999999</v>
      </c>
      <c r="H51">
        <v>0</v>
      </c>
      <c r="K51" t="s">
        <v>58</v>
      </c>
      <c r="L51" t="s">
        <v>59</v>
      </c>
      <c r="M51" t="s">
        <v>60</v>
      </c>
      <c r="N51" t="s">
        <v>61</v>
      </c>
      <c r="O51" t="e">
        <f t="shared" si="0"/>
        <v>#N/A</v>
      </c>
      <c r="P51" t="e">
        <f t="shared" si="1"/>
        <v>#N/A</v>
      </c>
      <c r="Q51">
        <f t="shared" si="2"/>
        <v>535.82773</v>
      </c>
      <c r="R51" s="10">
        <f t="shared" si="3"/>
        <v>535.82773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35938</v>
      </c>
      <c r="B52">
        <v>535.213062</v>
      </c>
      <c r="C52">
        <v>567</v>
      </c>
      <c r="D52" t="s">
        <v>55</v>
      </c>
      <c r="E52" t="s">
        <v>56</v>
      </c>
      <c r="F52" t="s">
        <v>57</v>
      </c>
      <c r="G52">
        <v>31.786938</v>
      </c>
      <c r="H52">
        <v>0</v>
      </c>
      <c r="K52" t="s">
        <v>58</v>
      </c>
      <c r="L52" t="s">
        <v>59</v>
      </c>
      <c r="M52" t="s">
        <v>60</v>
      </c>
      <c r="N52" t="s">
        <v>61</v>
      </c>
      <c r="O52" t="e">
        <f t="shared" si="0"/>
        <v>#N/A</v>
      </c>
      <c r="P52" t="e">
        <f t="shared" si="1"/>
        <v>#N/A</v>
      </c>
      <c r="Q52">
        <f t="shared" si="2"/>
        <v>535.213062</v>
      </c>
      <c r="R52" s="10">
        <f t="shared" si="3"/>
        <v>535.213062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35988</v>
      </c>
      <c r="B53">
        <v>535.43117</v>
      </c>
      <c r="C53">
        <v>567</v>
      </c>
      <c r="D53" t="s">
        <v>55</v>
      </c>
      <c r="E53" t="s">
        <v>56</v>
      </c>
      <c r="F53" t="s">
        <v>57</v>
      </c>
      <c r="G53">
        <v>31.56883</v>
      </c>
      <c r="H53">
        <v>0</v>
      </c>
      <c r="K53" t="s">
        <v>58</v>
      </c>
      <c r="L53" t="s">
        <v>59</v>
      </c>
      <c r="M53" t="s">
        <v>60</v>
      </c>
      <c r="N53" t="s">
        <v>61</v>
      </c>
      <c r="O53" t="e">
        <f t="shared" si="0"/>
        <v>#N/A</v>
      </c>
      <c r="P53" t="e">
        <f t="shared" si="1"/>
        <v>#N/A</v>
      </c>
      <c r="Q53">
        <f t="shared" si="2"/>
        <v>535.43117</v>
      </c>
      <c r="R53" s="10">
        <f t="shared" si="3"/>
        <v>535.43117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36057</v>
      </c>
      <c r="B54">
        <v>532.873358</v>
      </c>
      <c r="C54">
        <v>567</v>
      </c>
      <c r="D54" t="s">
        <v>55</v>
      </c>
      <c r="E54" t="s">
        <v>56</v>
      </c>
      <c r="F54" t="s">
        <v>57</v>
      </c>
      <c r="G54">
        <v>34.1266419999999</v>
      </c>
      <c r="H54">
        <v>0</v>
      </c>
      <c r="K54" t="s">
        <v>58</v>
      </c>
      <c r="L54" t="s">
        <v>59</v>
      </c>
      <c r="M54" t="s">
        <v>60</v>
      </c>
      <c r="N54" t="s">
        <v>61</v>
      </c>
      <c r="O54" t="e">
        <f t="shared" si="0"/>
        <v>#N/A</v>
      </c>
      <c r="P54" t="e">
        <f t="shared" si="1"/>
        <v>#N/A</v>
      </c>
      <c r="Q54">
        <f t="shared" si="2"/>
        <v>532.873358</v>
      </c>
      <c r="R54" s="10">
        <f t="shared" si="3"/>
        <v>532.873358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36120</v>
      </c>
      <c r="B55">
        <v>533.190606</v>
      </c>
      <c r="C55">
        <v>567</v>
      </c>
      <c r="D55" t="s">
        <v>55</v>
      </c>
      <c r="E55" t="s">
        <v>56</v>
      </c>
      <c r="F55" t="s">
        <v>57</v>
      </c>
      <c r="G55">
        <v>33.809394</v>
      </c>
      <c r="H55">
        <v>0</v>
      </c>
      <c r="K55" t="s">
        <v>58</v>
      </c>
      <c r="L55" t="s">
        <v>59</v>
      </c>
      <c r="M55" t="s">
        <v>60</v>
      </c>
      <c r="N55" t="s">
        <v>61</v>
      </c>
      <c r="O55" t="e">
        <f t="shared" si="0"/>
        <v>#N/A</v>
      </c>
      <c r="P55" t="e">
        <f t="shared" si="1"/>
        <v>#N/A</v>
      </c>
      <c r="Q55">
        <f t="shared" si="2"/>
        <v>533.190606</v>
      </c>
      <c r="R55" s="10">
        <f t="shared" si="3"/>
        <v>533.190606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36190</v>
      </c>
      <c r="B56">
        <v>534.152264</v>
      </c>
      <c r="C56">
        <v>567</v>
      </c>
      <c r="D56" t="s">
        <v>55</v>
      </c>
      <c r="E56" t="s">
        <v>56</v>
      </c>
      <c r="F56" t="s">
        <v>57</v>
      </c>
      <c r="G56">
        <v>32.8477359999999</v>
      </c>
      <c r="H56">
        <v>0</v>
      </c>
      <c r="K56" t="s">
        <v>58</v>
      </c>
      <c r="L56" t="s">
        <v>59</v>
      </c>
      <c r="M56" t="s">
        <v>60</v>
      </c>
      <c r="N56" t="s">
        <v>61</v>
      </c>
      <c r="O56" t="e">
        <f t="shared" si="0"/>
        <v>#N/A</v>
      </c>
      <c r="P56" t="e">
        <f t="shared" si="1"/>
        <v>#N/A</v>
      </c>
      <c r="Q56">
        <f t="shared" si="2"/>
        <v>534.152264</v>
      </c>
      <c r="R56" s="10">
        <f t="shared" si="3"/>
        <v>534.152264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36199.5</v>
      </c>
      <c r="B57">
        <v>534.261318</v>
      </c>
      <c r="C57">
        <v>567</v>
      </c>
      <c r="D57" t="s">
        <v>55</v>
      </c>
      <c r="E57" t="s">
        <v>56</v>
      </c>
      <c r="F57" t="s">
        <v>57</v>
      </c>
      <c r="G57">
        <v>32.7386819999999</v>
      </c>
      <c r="H57">
        <v>0</v>
      </c>
      <c r="K57" t="s">
        <v>58</v>
      </c>
      <c r="L57" t="s">
        <v>59</v>
      </c>
      <c r="M57" t="s">
        <v>60</v>
      </c>
      <c r="N57" t="s">
        <v>61</v>
      </c>
      <c r="O57" t="e">
        <f t="shared" si="0"/>
        <v>#N/A</v>
      </c>
      <c r="P57" t="e">
        <f t="shared" si="1"/>
        <v>#N/A</v>
      </c>
      <c r="Q57">
        <f t="shared" si="2"/>
        <v>534.261318</v>
      </c>
      <c r="R57" s="10">
        <f t="shared" si="3"/>
        <v>534.261318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36239</v>
      </c>
      <c r="B58">
        <v>534.509168</v>
      </c>
      <c r="C58">
        <v>567</v>
      </c>
      <c r="D58" t="s">
        <v>55</v>
      </c>
      <c r="E58" t="s">
        <v>56</v>
      </c>
      <c r="F58" t="s">
        <v>57</v>
      </c>
      <c r="G58">
        <v>32.490832</v>
      </c>
      <c r="H58">
        <v>0</v>
      </c>
      <c r="K58" t="s">
        <v>58</v>
      </c>
      <c r="L58" t="s">
        <v>59</v>
      </c>
      <c r="M58" t="s">
        <v>60</v>
      </c>
      <c r="N58" t="s">
        <v>61</v>
      </c>
      <c r="O58" t="e">
        <f t="shared" si="0"/>
        <v>#N/A</v>
      </c>
      <c r="P58" t="e">
        <f t="shared" si="1"/>
        <v>#N/A</v>
      </c>
      <c r="Q58">
        <f t="shared" si="2"/>
        <v>534.509168</v>
      </c>
      <c r="R58" s="10">
        <f t="shared" si="3"/>
        <v>534.509168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36309</v>
      </c>
      <c r="B59">
        <v>534.846244</v>
      </c>
      <c r="C59">
        <v>567</v>
      </c>
      <c r="D59" t="s">
        <v>55</v>
      </c>
      <c r="E59" t="s">
        <v>56</v>
      </c>
      <c r="F59" t="s">
        <v>57</v>
      </c>
      <c r="G59">
        <v>32.1537559999999</v>
      </c>
      <c r="H59">
        <v>0</v>
      </c>
      <c r="K59" t="s">
        <v>58</v>
      </c>
      <c r="L59" t="s">
        <v>59</v>
      </c>
      <c r="M59" t="s">
        <v>60</v>
      </c>
      <c r="N59" t="s">
        <v>61</v>
      </c>
      <c r="O59" t="e">
        <f t="shared" si="0"/>
        <v>#N/A</v>
      </c>
      <c r="P59" t="e">
        <f t="shared" si="1"/>
        <v>#N/A</v>
      </c>
      <c r="Q59">
        <f t="shared" si="2"/>
        <v>534.846244</v>
      </c>
      <c r="R59" s="10">
        <f t="shared" si="3"/>
        <v>534.846244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36334.677083333336</v>
      </c>
      <c r="B60">
        <v>534.628136</v>
      </c>
      <c r="C60">
        <v>567</v>
      </c>
      <c r="D60" t="s">
        <v>55</v>
      </c>
      <c r="E60" t="s">
        <v>56</v>
      </c>
      <c r="F60" t="s">
        <v>57</v>
      </c>
      <c r="G60">
        <v>32.371864</v>
      </c>
      <c r="H60">
        <v>0</v>
      </c>
      <c r="K60" t="s">
        <v>58</v>
      </c>
      <c r="L60" t="s">
        <v>59</v>
      </c>
      <c r="M60" t="s">
        <v>60</v>
      </c>
      <c r="N60" t="s">
        <v>61</v>
      </c>
      <c r="O60" t="e">
        <f t="shared" si="0"/>
        <v>#N/A</v>
      </c>
      <c r="P60" t="e">
        <f t="shared" si="1"/>
        <v>#N/A</v>
      </c>
      <c r="Q60">
        <f t="shared" si="2"/>
        <v>534.628136</v>
      </c>
      <c r="R60" s="10">
        <f t="shared" si="3"/>
        <v>534.628136</v>
      </c>
      <c r="S60" s="2" t="e">
        <f t="shared" si="4"/>
        <v>#N/A</v>
      </c>
    </row>
    <row r="61" spans="1:19" ht="12.75">
      <c r="A61" s="1">
        <v>36390</v>
      </c>
      <c r="B61">
        <v>533.3988</v>
      </c>
      <c r="C61">
        <v>567</v>
      </c>
      <c r="D61" t="s">
        <v>55</v>
      </c>
      <c r="E61" t="s">
        <v>56</v>
      </c>
      <c r="F61" t="s">
        <v>57</v>
      </c>
      <c r="G61">
        <v>33.6011999999999</v>
      </c>
      <c r="H61">
        <v>0</v>
      </c>
      <c r="K61" t="s">
        <v>58</v>
      </c>
      <c r="L61" t="s">
        <v>59</v>
      </c>
      <c r="M61" t="s">
        <v>60</v>
      </c>
      <c r="N61" t="s">
        <v>61</v>
      </c>
      <c r="O61" t="e">
        <f t="shared" si="0"/>
        <v>#N/A</v>
      </c>
      <c r="P61" t="e">
        <f t="shared" si="1"/>
        <v>#N/A</v>
      </c>
      <c r="Q61">
        <f t="shared" si="2"/>
        <v>533.3988</v>
      </c>
      <c r="R61" s="10">
        <f t="shared" si="3"/>
        <v>533.3988</v>
      </c>
      <c r="S61" s="2" t="e">
        <f t="shared" si="4"/>
        <v>#N/A</v>
      </c>
    </row>
    <row r="62" spans="1:19" ht="12.75">
      <c r="A62" s="1">
        <v>36431</v>
      </c>
      <c r="B62">
        <v>532.645336</v>
      </c>
      <c r="C62">
        <v>567</v>
      </c>
      <c r="D62" t="s">
        <v>55</v>
      </c>
      <c r="E62" t="s">
        <v>56</v>
      </c>
      <c r="F62" t="s">
        <v>57</v>
      </c>
      <c r="G62">
        <v>34.354664</v>
      </c>
      <c r="H62">
        <v>0</v>
      </c>
      <c r="K62" t="s">
        <v>58</v>
      </c>
      <c r="L62" t="s">
        <v>59</v>
      </c>
      <c r="M62" t="s">
        <v>60</v>
      </c>
      <c r="N62" t="s">
        <v>61</v>
      </c>
      <c r="O62" t="e">
        <f t="shared" si="0"/>
        <v>#N/A</v>
      </c>
      <c r="P62" t="e">
        <f t="shared" si="1"/>
        <v>#N/A</v>
      </c>
      <c r="Q62">
        <f t="shared" si="2"/>
        <v>532.645336</v>
      </c>
      <c r="R62" s="10">
        <f t="shared" si="3"/>
        <v>532.645336</v>
      </c>
      <c r="S62" s="2" t="e">
        <f t="shared" si="4"/>
        <v>#N/A</v>
      </c>
    </row>
    <row r="63" spans="1:19" ht="12.75">
      <c r="A63" s="1">
        <v>36461</v>
      </c>
      <c r="B63">
        <v>533.091466</v>
      </c>
      <c r="C63">
        <v>567</v>
      </c>
      <c r="D63" t="s">
        <v>55</v>
      </c>
      <c r="E63" t="s">
        <v>56</v>
      </c>
      <c r="F63" t="s">
        <v>57</v>
      </c>
      <c r="G63">
        <v>33.9085339999999</v>
      </c>
      <c r="H63">
        <v>0</v>
      </c>
      <c r="K63" t="s">
        <v>58</v>
      </c>
      <c r="L63" t="s">
        <v>59</v>
      </c>
      <c r="M63" t="s">
        <v>60</v>
      </c>
      <c r="N63" t="s">
        <v>61</v>
      </c>
      <c r="O63" t="e">
        <f t="shared" si="0"/>
        <v>#N/A</v>
      </c>
      <c r="P63" t="e">
        <f t="shared" si="1"/>
        <v>#N/A</v>
      </c>
      <c r="Q63">
        <f t="shared" si="2"/>
        <v>533.091466</v>
      </c>
      <c r="R63" s="10">
        <f t="shared" si="3"/>
        <v>533.091466</v>
      </c>
      <c r="S63" s="2" t="e">
        <f t="shared" si="4"/>
        <v>#N/A</v>
      </c>
    </row>
    <row r="64" spans="1:19" ht="12.75">
      <c r="A64" s="1">
        <v>36469</v>
      </c>
      <c r="B64">
        <v>533.388886</v>
      </c>
      <c r="C64">
        <v>567</v>
      </c>
      <c r="D64" t="s">
        <v>55</v>
      </c>
      <c r="E64" t="s">
        <v>56</v>
      </c>
      <c r="F64" t="s">
        <v>57</v>
      </c>
      <c r="G64">
        <v>33.6111139999999</v>
      </c>
      <c r="H64">
        <v>0</v>
      </c>
      <c r="K64" t="s">
        <v>58</v>
      </c>
      <c r="L64" t="s">
        <v>59</v>
      </c>
      <c r="M64" t="s">
        <v>60</v>
      </c>
      <c r="N64" t="s">
        <v>61</v>
      </c>
      <c r="O64" t="e">
        <f t="shared" si="0"/>
        <v>#N/A</v>
      </c>
      <c r="P64" t="e">
        <f t="shared" si="1"/>
        <v>#N/A</v>
      </c>
      <c r="Q64">
        <f t="shared" si="2"/>
        <v>533.388886</v>
      </c>
      <c r="R64" s="10">
        <f t="shared" si="3"/>
        <v>533.388886</v>
      </c>
      <c r="S64" s="2" t="e">
        <f t="shared" si="4"/>
        <v>#N/A</v>
      </c>
    </row>
    <row r="65" spans="1:19" ht="12.75">
      <c r="A65" s="1">
        <v>36578</v>
      </c>
      <c r="B65">
        <v>534.667792</v>
      </c>
      <c r="C65">
        <v>567</v>
      </c>
      <c r="D65" t="s">
        <v>55</v>
      </c>
      <c r="E65" t="s">
        <v>56</v>
      </c>
      <c r="F65" t="s">
        <v>57</v>
      </c>
      <c r="G65">
        <v>32.332208</v>
      </c>
      <c r="H65">
        <v>0</v>
      </c>
      <c r="K65" t="s">
        <v>58</v>
      </c>
      <c r="L65" t="s">
        <v>59</v>
      </c>
      <c r="M65" t="s">
        <v>60</v>
      </c>
      <c r="N65" t="s">
        <v>61</v>
      </c>
      <c r="O65" t="e">
        <f t="shared" si="0"/>
        <v>#N/A</v>
      </c>
      <c r="P65" t="e">
        <f t="shared" si="1"/>
        <v>#N/A</v>
      </c>
      <c r="Q65">
        <f t="shared" si="2"/>
        <v>534.667792</v>
      </c>
      <c r="R65" s="10">
        <f t="shared" si="3"/>
        <v>534.667792</v>
      </c>
      <c r="S65" s="2" t="e">
        <f t="shared" si="4"/>
        <v>#N/A</v>
      </c>
    </row>
    <row r="66" spans="1:19" ht="12.75">
      <c r="A66" s="1">
        <v>36579.46875</v>
      </c>
      <c r="B66">
        <v>534.558737999999</v>
      </c>
      <c r="C66">
        <v>567</v>
      </c>
      <c r="D66" t="s">
        <v>55</v>
      </c>
      <c r="E66" t="s">
        <v>56</v>
      </c>
      <c r="F66" t="s">
        <v>57</v>
      </c>
      <c r="G66">
        <v>32.4412620000001</v>
      </c>
      <c r="H66">
        <v>0</v>
      </c>
      <c r="K66" t="s">
        <v>58</v>
      </c>
      <c r="L66" t="s">
        <v>59</v>
      </c>
      <c r="M66" t="s">
        <v>60</v>
      </c>
      <c r="N66" t="s">
        <v>61</v>
      </c>
      <c r="O66" t="e">
        <f t="shared" si="0"/>
        <v>#N/A</v>
      </c>
      <c r="P66" t="e">
        <f t="shared" si="1"/>
        <v>#N/A</v>
      </c>
      <c r="Q66">
        <f t="shared" si="2"/>
        <v>534.558737999999</v>
      </c>
      <c r="R66" s="10">
        <f t="shared" si="3"/>
        <v>534.558737999999</v>
      </c>
      <c r="S66" s="2" t="e">
        <f t="shared" si="4"/>
        <v>#N/A</v>
      </c>
    </row>
    <row r="67" spans="1:19" ht="12.75">
      <c r="A67" s="1">
        <v>36635.427083333336</v>
      </c>
      <c r="B67">
        <v>535.08418</v>
      </c>
      <c r="C67">
        <v>567</v>
      </c>
      <c r="D67" t="s">
        <v>55</v>
      </c>
      <c r="E67" t="s">
        <v>56</v>
      </c>
      <c r="F67" t="s">
        <v>57</v>
      </c>
      <c r="G67">
        <v>31.9158199999999</v>
      </c>
      <c r="H67">
        <v>0</v>
      </c>
      <c r="K67" t="s">
        <v>58</v>
      </c>
      <c r="L67" t="s">
        <v>59</v>
      </c>
      <c r="M67" t="s">
        <v>60</v>
      </c>
      <c r="N67" t="s">
        <v>61</v>
      </c>
      <c r="O67" t="e">
        <f t="shared" si="0"/>
        <v>#N/A</v>
      </c>
      <c r="P67" t="e">
        <f t="shared" si="1"/>
        <v>#N/A</v>
      </c>
      <c r="Q67">
        <f t="shared" si="2"/>
        <v>535.08418</v>
      </c>
      <c r="R67" s="10">
        <f t="shared" si="3"/>
        <v>535.08418</v>
      </c>
      <c r="S67" s="2" t="e">
        <f t="shared" si="4"/>
        <v>#N/A</v>
      </c>
    </row>
    <row r="68" spans="1:19" ht="12.75">
      <c r="A68" s="1">
        <v>36857.694444444445</v>
      </c>
      <c r="B68">
        <v>531.991012</v>
      </c>
      <c r="C68">
        <v>567</v>
      </c>
      <c r="D68" t="s">
        <v>55</v>
      </c>
      <c r="E68" t="s">
        <v>56</v>
      </c>
      <c r="F68" t="s">
        <v>57</v>
      </c>
      <c r="G68">
        <v>35.0089879999999</v>
      </c>
      <c r="H68">
        <v>0</v>
      </c>
      <c r="K68" t="s">
        <v>58</v>
      </c>
      <c r="L68" t="s">
        <v>59</v>
      </c>
      <c r="M68" t="s">
        <v>60</v>
      </c>
      <c r="N68" t="s">
        <v>61</v>
      </c>
      <c r="O68" t="e">
        <f aca="true" t="shared" si="13" ref="O68:O131">IF(EXACT(E68,"Nivel Dinámico"),IF(B68=0,NA(),B68),NA())</f>
        <v>#N/A</v>
      </c>
      <c r="P68" t="e">
        <f aca="true" t="shared" si="14" ref="P68:P131">IF(AND(EXACT(E68,"Nivel Estático"),NOT(EXACT(F68,"SONDA AUTOMÁTICA"))),IF(B68=0,NA(),B68),NA())</f>
        <v>#N/A</v>
      </c>
      <c r="Q68">
        <f aca="true" t="shared" si="15" ref="Q68:Q131">IF(ISNA(P68),IF(ISNA(R68),IF(ISNA(S68),"",S68),R68),P68)</f>
        <v>531.991012</v>
      </c>
      <c r="R68" s="10">
        <f aca="true" t="shared" si="16" ref="R68:R131">IF(EXACT(E68,"Extrapolado"),IF(B68=0,NA(),B68),NA())</f>
        <v>531.991012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36909.739583333336</v>
      </c>
      <c r="B69">
        <v>534.023382</v>
      </c>
      <c r="C69">
        <v>567</v>
      </c>
      <c r="D69" t="s">
        <v>55</v>
      </c>
      <c r="E69" t="s">
        <v>56</v>
      </c>
      <c r="F69" t="s">
        <v>57</v>
      </c>
      <c r="G69">
        <v>32.976618</v>
      </c>
      <c r="H69">
        <v>0</v>
      </c>
      <c r="K69" t="s">
        <v>58</v>
      </c>
      <c r="L69" t="s">
        <v>59</v>
      </c>
      <c r="M69" t="s">
        <v>60</v>
      </c>
      <c r="N69" t="s">
        <v>61</v>
      </c>
      <c r="O69" t="e">
        <f t="shared" si="13"/>
        <v>#N/A</v>
      </c>
      <c r="P69" t="e">
        <f t="shared" si="14"/>
        <v>#N/A</v>
      </c>
      <c r="Q69">
        <f t="shared" si="15"/>
        <v>534.023382</v>
      </c>
      <c r="R69" s="10">
        <f t="shared" si="16"/>
        <v>534.023382</v>
      </c>
      <c r="S69" s="2" t="e">
        <f t="shared" si="17"/>
        <v>#N/A</v>
      </c>
    </row>
    <row r="70" spans="1:19" ht="12.75">
      <c r="A70" s="1">
        <v>36963.604166666664</v>
      </c>
      <c r="B70">
        <v>534.965212</v>
      </c>
      <c r="C70">
        <v>567</v>
      </c>
      <c r="D70" t="s">
        <v>55</v>
      </c>
      <c r="E70" t="s">
        <v>56</v>
      </c>
      <c r="F70" t="s">
        <v>57</v>
      </c>
      <c r="G70">
        <v>32.0347879999999</v>
      </c>
      <c r="H70">
        <v>0</v>
      </c>
      <c r="K70" t="s">
        <v>58</v>
      </c>
      <c r="L70" t="s">
        <v>59</v>
      </c>
      <c r="M70" t="s">
        <v>60</v>
      </c>
      <c r="N70" t="s">
        <v>61</v>
      </c>
      <c r="O70" t="e">
        <f t="shared" si="13"/>
        <v>#N/A</v>
      </c>
      <c r="P70" t="e">
        <f t="shared" si="14"/>
        <v>#N/A</v>
      </c>
      <c r="Q70">
        <f t="shared" si="15"/>
        <v>534.965212</v>
      </c>
      <c r="R70" s="10">
        <f t="shared" si="16"/>
        <v>534.965212</v>
      </c>
      <c r="S70" s="2" t="e">
        <f t="shared" si="17"/>
        <v>#N/A</v>
      </c>
    </row>
    <row r="71" spans="1:19" ht="12.75">
      <c r="A71" s="1">
        <v>37013.57638888889</v>
      </c>
      <c r="B71">
        <v>535.222976</v>
      </c>
      <c r="C71">
        <v>567</v>
      </c>
      <c r="D71" t="s">
        <v>55</v>
      </c>
      <c r="E71" t="s">
        <v>56</v>
      </c>
      <c r="F71" t="s">
        <v>57</v>
      </c>
      <c r="G71">
        <v>31.777024</v>
      </c>
      <c r="H71">
        <v>0</v>
      </c>
      <c r="K71" t="s">
        <v>58</v>
      </c>
      <c r="L71" t="s">
        <v>59</v>
      </c>
      <c r="M71" t="s">
        <v>60</v>
      </c>
      <c r="N71" t="s">
        <v>61</v>
      </c>
      <c r="O71" t="e">
        <f t="shared" si="13"/>
        <v>#N/A</v>
      </c>
      <c r="P71" t="e">
        <f t="shared" si="14"/>
        <v>#N/A</v>
      </c>
      <c r="Q71">
        <f t="shared" si="15"/>
        <v>535.222976</v>
      </c>
      <c r="R71" s="10">
        <f t="shared" si="16"/>
        <v>535.222976</v>
      </c>
      <c r="S71" s="2" t="e">
        <f t="shared" si="17"/>
        <v>#N/A</v>
      </c>
    </row>
    <row r="72" spans="1:19" ht="12.75">
      <c r="A72" s="1">
        <v>37076.51597222222</v>
      </c>
      <c r="B72">
        <v>534.072952</v>
      </c>
      <c r="C72">
        <v>567</v>
      </c>
      <c r="D72" t="s">
        <v>55</v>
      </c>
      <c r="E72" t="s">
        <v>56</v>
      </c>
      <c r="F72" t="s">
        <v>57</v>
      </c>
      <c r="G72">
        <v>32.927048</v>
      </c>
      <c r="H72">
        <v>0</v>
      </c>
      <c r="K72" t="s">
        <v>58</v>
      </c>
      <c r="L72" t="s">
        <v>59</v>
      </c>
      <c r="M72" t="s">
        <v>60</v>
      </c>
      <c r="N72" t="s">
        <v>61</v>
      </c>
      <c r="O72" t="e">
        <f t="shared" si="13"/>
        <v>#N/A</v>
      </c>
      <c r="P72" t="e">
        <f t="shared" si="14"/>
        <v>#N/A</v>
      </c>
      <c r="Q72">
        <f t="shared" si="15"/>
        <v>534.072952</v>
      </c>
      <c r="R72" s="10">
        <f t="shared" si="16"/>
        <v>534.072952</v>
      </c>
      <c r="S72" s="2" t="e">
        <f t="shared" si="17"/>
        <v>#N/A</v>
      </c>
    </row>
    <row r="73" spans="1:19" ht="12.75">
      <c r="A73" s="1">
        <v>37230.59027777778</v>
      </c>
      <c r="B73">
        <v>532.962584</v>
      </c>
      <c r="C73">
        <v>567</v>
      </c>
      <c r="D73" t="s">
        <v>55</v>
      </c>
      <c r="E73" t="s">
        <v>56</v>
      </c>
      <c r="F73" t="s">
        <v>57</v>
      </c>
      <c r="G73">
        <v>34.037416</v>
      </c>
      <c r="H73">
        <v>0</v>
      </c>
      <c r="K73" t="s">
        <v>58</v>
      </c>
      <c r="L73" t="s">
        <v>59</v>
      </c>
      <c r="M73" t="s">
        <v>60</v>
      </c>
      <c r="N73" t="s">
        <v>61</v>
      </c>
      <c r="O73" t="e">
        <f t="shared" si="13"/>
        <v>#N/A</v>
      </c>
      <c r="P73" t="e">
        <f t="shared" si="14"/>
        <v>#N/A</v>
      </c>
      <c r="Q73">
        <f t="shared" si="15"/>
        <v>532.962584</v>
      </c>
      <c r="R73" s="10">
        <f t="shared" si="16"/>
        <v>532.962584</v>
      </c>
      <c r="S73" s="2" t="e">
        <f t="shared" si="17"/>
        <v>#N/A</v>
      </c>
    </row>
    <row r="74" spans="1:19" ht="12.75">
      <c r="A74" s="1">
        <v>37278.42361111111</v>
      </c>
      <c r="B74">
        <v>533.567337999999</v>
      </c>
      <c r="C74">
        <v>567</v>
      </c>
      <c r="D74" t="s">
        <v>55</v>
      </c>
      <c r="E74" t="s">
        <v>56</v>
      </c>
      <c r="F74" t="s">
        <v>57</v>
      </c>
      <c r="G74">
        <v>33.4326620000001</v>
      </c>
      <c r="H74">
        <v>0</v>
      </c>
      <c r="K74" t="s">
        <v>58</v>
      </c>
      <c r="L74" t="s">
        <v>59</v>
      </c>
      <c r="M74" t="s">
        <v>60</v>
      </c>
      <c r="N74" t="s">
        <v>61</v>
      </c>
      <c r="O74" t="e">
        <f t="shared" si="13"/>
        <v>#N/A</v>
      </c>
      <c r="P74" t="e">
        <f t="shared" si="14"/>
        <v>#N/A</v>
      </c>
      <c r="Q74">
        <f t="shared" si="15"/>
        <v>533.567337999999</v>
      </c>
      <c r="R74" s="10">
        <f t="shared" si="16"/>
        <v>533.567337999999</v>
      </c>
      <c r="S74" s="2" t="e">
        <f t="shared" si="17"/>
        <v>#N/A</v>
      </c>
    </row>
    <row r="75" spans="1:19" ht="12.75">
      <c r="A75" s="1">
        <v>37335.59722222222</v>
      </c>
      <c r="B75">
        <v>533.111294</v>
      </c>
      <c r="C75">
        <v>567</v>
      </c>
      <c r="D75" t="s">
        <v>55</v>
      </c>
      <c r="E75" t="s">
        <v>56</v>
      </c>
      <c r="F75" t="s">
        <v>57</v>
      </c>
      <c r="G75">
        <v>33.888706</v>
      </c>
      <c r="H75">
        <v>0</v>
      </c>
      <c r="K75" t="s">
        <v>58</v>
      </c>
      <c r="L75" t="s">
        <v>59</v>
      </c>
      <c r="M75" t="s">
        <v>60</v>
      </c>
      <c r="N75" t="s">
        <v>61</v>
      </c>
      <c r="O75" t="e">
        <f t="shared" si="13"/>
        <v>#N/A</v>
      </c>
      <c r="P75" t="e">
        <f t="shared" si="14"/>
        <v>#N/A</v>
      </c>
      <c r="Q75">
        <f t="shared" si="15"/>
        <v>533.111294</v>
      </c>
      <c r="R75" s="10">
        <f t="shared" si="16"/>
        <v>533.111294</v>
      </c>
      <c r="S75" s="2" t="e">
        <f t="shared" si="17"/>
        <v>#N/A</v>
      </c>
    </row>
    <row r="76" spans="1:19" ht="12.75">
      <c r="A76" s="1">
        <v>37387.708333333336</v>
      </c>
      <c r="B76">
        <v>532.764304</v>
      </c>
      <c r="C76">
        <v>567</v>
      </c>
      <c r="D76" t="s">
        <v>55</v>
      </c>
      <c r="E76" t="s">
        <v>56</v>
      </c>
      <c r="F76" t="s">
        <v>57</v>
      </c>
      <c r="G76">
        <v>34.235696</v>
      </c>
      <c r="H76">
        <v>0</v>
      </c>
      <c r="K76" t="s">
        <v>58</v>
      </c>
      <c r="L76" t="s">
        <v>59</v>
      </c>
      <c r="M76" t="s">
        <v>60</v>
      </c>
      <c r="N76" t="s">
        <v>61</v>
      </c>
      <c r="O76" t="e">
        <f t="shared" si="13"/>
        <v>#N/A</v>
      </c>
      <c r="P76" t="e">
        <f t="shared" si="14"/>
        <v>#N/A</v>
      </c>
      <c r="Q76">
        <f t="shared" si="15"/>
        <v>532.764304</v>
      </c>
      <c r="R76" s="10">
        <f t="shared" si="16"/>
        <v>532.764304</v>
      </c>
      <c r="S76" s="2" t="e">
        <f t="shared" si="17"/>
        <v>#N/A</v>
      </c>
    </row>
    <row r="77" spans="1:19" ht="12.75">
      <c r="A77" s="1">
        <v>37446.618055555555</v>
      </c>
      <c r="B77">
        <v>532.625508</v>
      </c>
      <c r="C77">
        <v>567</v>
      </c>
      <c r="D77" t="s">
        <v>55</v>
      </c>
      <c r="E77" t="s">
        <v>56</v>
      </c>
      <c r="F77" t="s">
        <v>57</v>
      </c>
      <c r="G77">
        <v>34.3744919999999</v>
      </c>
      <c r="H77">
        <v>0</v>
      </c>
      <c r="K77" t="s">
        <v>58</v>
      </c>
      <c r="L77" t="s">
        <v>59</v>
      </c>
      <c r="M77" t="s">
        <v>60</v>
      </c>
      <c r="N77" t="s">
        <v>61</v>
      </c>
      <c r="O77" t="e">
        <f t="shared" si="13"/>
        <v>#N/A</v>
      </c>
      <c r="P77" t="e">
        <f t="shared" si="14"/>
        <v>#N/A</v>
      </c>
      <c r="Q77">
        <f t="shared" si="15"/>
        <v>532.625508</v>
      </c>
      <c r="R77" s="10">
        <f t="shared" si="16"/>
        <v>532.625508</v>
      </c>
      <c r="S77" s="2" t="e">
        <f t="shared" si="17"/>
        <v>#N/A</v>
      </c>
    </row>
    <row r="78" spans="1:19" ht="12.75">
      <c r="A78" s="1">
        <v>37509.600694444445</v>
      </c>
      <c r="B78">
        <v>530.781504</v>
      </c>
      <c r="C78">
        <v>567</v>
      </c>
      <c r="D78" t="s">
        <v>55</v>
      </c>
      <c r="E78" t="s">
        <v>56</v>
      </c>
      <c r="F78" t="s">
        <v>57</v>
      </c>
      <c r="G78">
        <v>36.218496</v>
      </c>
      <c r="H78">
        <v>0</v>
      </c>
      <c r="K78" t="s">
        <v>58</v>
      </c>
      <c r="L78" t="s">
        <v>59</v>
      </c>
      <c r="M78" t="s">
        <v>60</v>
      </c>
      <c r="N78" t="s">
        <v>61</v>
      </c>
      <c r="O78" t="e">
        <f t="shared" si="13"/>
        <v>#N/A</v>
      </c>
      <c r="P78" t="e">
        <f t="shared" si="14"/>
        <v>#N/A</v>
      </c>
      <c r="Q78">
        <f t="shared" si="15"/>
        <v>530.781504</v>
      </c>
      <c r="R78" s="10">
        <f t="shared" si="16"/>
        <v>530.781504</v>
      </c>
      <c r="S78" s="2" t="e">
        <f t="shared" si="17"/>
        <v>#N/A</v>
      </c>
    </row>
    <row r="79" spans="1:19" ht="12.75">
      <c r="A79" s="1">
        <v>37572.56597222222</v>
      </c>
      <c r="B79">
        <v>530.9203</v>
      </c>
      <c r="C79">
        <v>567</v>
      </c>
      <c r="D79" t="s">
        <v>55</v>
      </c>
      <c r="E79" t="s">
        <v>56</v>
      </c>
      <c r="F79" t="s">
        <v>57</v>
      </c>
      <c r="G79">
        <v>36.0797</v>
      </c>
      <c r="H79">
        <v>0</v>
      </c>
      <c r="K79" t="s">
        <v>58</v>
      </c>
      <c r="L79" t="s">
        <v>59</v>
      </c>
      <c r="M79" t="s">
        <v>60</v>
      </c>
      <c r="N79" t="s">
        <v>61</v>
      </c>
      <c r="O79" t="e">
        <f t="shared" si="13"/>
        <v>#N/A</v>
      </c>
      <c r="P79" t="e">
        <f t="shared" si="14"/>
        <v>#N/A</v>
      </c>
      <c r="Q79">
        <f t="shared" si="15"/>
        <v>530.9203</v>
      </c>
      <c r="R79" s="10">
        <f t="shared" si="16"/>
        <v>530.9203</v>
      </c>
      <c r="S79" s="2" t="e">
        <f t="shared" si="17"/>
        <v>#N/A</v>
      </c>
    </row>
    <row r="80" spans="1:19" ht="12.75">
      <c r="A80" s="1">
        <v>37642.57638888889</v>
      </c>
      <c r="B80">
        <v>532.833702</v>
      </c>
      <c r="C80">
        <v>567</v>
      </c>
      <c r="D80" t="s">
        <v>55</v>
      </c>
      <c r="E80" t="s">
        <v>56</v>
      </c>
      <c r="F80" t="s">
        <v>57</v>
      </c>
      <c r="G80">
        <v>34.166298</v>
      </c>
      <c r="H80">
        <v>0</v>
      </c>
      <c r="K80" t="s">
        <v>58</v>
      </c>
      <c r="L80" t="s">
        <v>59</v>
      </c>
      <c r="M80" t="s">
        <v>60</v>
      </c>
      <c r="N80" t="s">
        <v>61</v>
      </c>
      <c r="O80" t="e">
        <f t="shared" si="13"/>
        <v>#N/A</v>
      </c>
      <c r="P80" t="e">
        <f t="shared" si="14"/>
        <v>#N/A</v>
      </c>
      <c r="Q80">
        <f t="shared" si="15"/>
        <v>532.833702</v>
      </c>
      <c r="R80" s="10">
        <f t="shared" si="16"/>
        <v>532.833702</v>
      </c>
      <c r="S80" s="2" t="e">
        <f t="shared" si="17"/>
        <v>#N/A</v>
      </c>
    </row>
    <row r="81" spans="1:19" ht="12.75">
      <c r="A81" s="1">
        <v>37691.569444444445</v>
      </c>
      <c r="B81">
        <v>534.479426</v>
      </c>
      <c r="C81">
        <v>567</v>
      </c>
      <c r="D81" t="s">
        <v>55</v>
      </c>
      <c r="E81" t="s">
        <v>56</v>
      </c>
      <c r="F81" t="s">
        <v>57</v>
      </c>
      <c r="G81">
        <v>32.520574</v>
      </c>
      <c r="H81">
        <v>0</v>
      </c>
      <c r="K81" t="s">
        <v>58</v>
      </c>
      <c r="L81" t="s">
        <v>59</v>
      </c>
      <c r="M81" t="s">
        <v>60</v>
      </c>
      <c r="N81" t="s">
        <v>61</v>
      </c>
      <c r="O81" t="e">
        <f t="shared" si="13"/>
        <v>#N/A</v>
      </c>
      <c r="P81" t="e">
        <f t="shared" si="14"/>
        <v>#N/A</v>
      </c>
      <c r="Q81">
        <f t="shared" si="15"/>
        <v>534.479426</v>
      </c>
      <c r="R81" s="10">
        <f t="shared" si="16"/>
        <v>534.479426</v>
      </c>
      <c r="S81" s="2" t="e">
        <f t="shared" si="17"/>
        <v>#N/A</v>
      </c>
    </row>
    <row r="82" spans="1:19" ht="12.75">
      <c r="A82" s="1">
        <v>37747.54513888889</v>
      </c>
      <c r="B82">
        <v>535.470826</v>
      </c>
      <c r="C82">
        <v>567</v>
      </c>
      <c r="D82" t="s">
        <v>55</v>
      </c>
      <c r="E82" t="s">
        <v>56</v>
      </c>
      <c r="F82" t="s">
        <v>57</v>
      </c>
      <c r="G82">
        <v>31.529174</v>
      </c>
      <c r="H82">
        <v>0</v>
      </c>
      <c r="K82" t="s">
        <v>58</v>
      </c>
      <c r="L82" t="s">
        <v>59</v>
      </c>
      <c r="M82" t="s">
        <v>60</v>
      </c>
      <c r="N82" t="s">
        <v>61</v>
      </c>
      <c r="O82" t="e">
        <f t="shared" si="13"/>
        <v>#N/A</v>
      </c>
      <c r="P82" t="e">
        <f t="shared" si="14"/>
        <v>#N/A</v>
      </c>
      <c r="Q82">
        <f t="shared" si="15"/>
        <v>535.470826</v>
      </c>
      <c r="R82" s="10">
        <f t="shared" si="16"/>
        <v>535.470826</v>
      </c>
      <c r="S82" s="2" t="e">
        <f t="shared" si="17"/>
        <v>#N/A</v>
      </c>
    </row>
    <row r="83" spans="1:19" ht="12.75">
      <c r="A83" s="1">
        <v>37810.583333333336</v>
      </c>
      <c r="B83">
        <v>538.078208</v>
      </c>
      <c r="C83">
        <v>567</v>
      </c>
      <c r="D83" t="s">
        <v>55</v>
      </c>
      <c r="E83" t="s">
        <v>56</v>
      </c>
      <c r="F83" t="s">
        <v>57</v>
      </c>
      <c r="G83">
        <v>28.921792</v>
      </c>
      <c r="H83">
        <v>0</v>
      </c>
      <c r="K83" t="s">
        <v>58</v>
      </c>
      <c r="L83" t="s">
        <v>59</v>
      </c>
      <c r="M83" t="s">
        <v>60</v>
      </c>
      <c r="N83" t="s">
        <v>61</v>
      </c>
      <c r="O83" t="e">
        <f t="shared" si="13"/>
        <v>#N/A</v>
      </c>
      <c r="P83" t="e">
        <f t="shared" si="14"/>
        <v>#N/A</v>
      </c>
      <c r="Q83">
        <f t="shared" si="15"/>
        <v>538.078208</v>
      </c>
      <c r="R83" s="10">
        <f t="shared" si="16"/>
        <v>538.078208</v>
      </c>
      <c r="S83" s="2" t="e">
        <f t="shared" si="17"/>
        <v>#N/A</v>
      </c>
    </row>
    <row r="84" spans="1:19" ht="12.75">
      <c r="A84" s="1">
        <v>37866.708333333336</v>
      </c>
      <c r="B84">
        <v>537.26526</v>
      </c>
      <c r="C84">
        <v>567</v>
      </c>
      <c r="D84" t="s">
        <v>55</v>
      </c>
      <c r="E84" t="s">
        <v>56</v>
      </c>
      <c r="F84" t="s">
        <v>57</v>
      </c>
      <c r="G84">
        <v>29.73474</v>
      </c>
      <c r="H84">
        <v>0</v>
      </c>
      <c r="K84" t="s">
        <v>58</v>
      </c>
      <c r="L84" t="s">
        <v>59</v>
      </c>
      <c r="M84" t="s">
        <v>60</v>
      </c>
      <c r="N84" t="s">
        <v>61</v>
      </c>
      <c r="O84" t="e">
        <f t="shared" si="13"/>
        <v>#N/A</v>
      </c>
      <c r="P84" t="e">
        <f t="shared" si="14"/>
        <v>#N/A</v>
      </c>
      <c r="Q84">
        <f t="shared" si="15"/>
        <v>537.26526</v>
      </c>
      <c r="R84" s="10">
        <f t="shared" si="16"/>
        <v>537.26526</v>
      </c>
      <c r="S84" s="2" t="e">
        <f t="shared" si="17"/>
        <v>#N/A</v>
      </c>
    </row>
    <row r="85" spans="1:19" ht="12.75">
      <c r="A85" s="1">
        <v>37936.67013888889</v>
      </c>
      <c r="B85">
        <v>537.979068</v>
      </c>
      <c r="C85">
        <v>567</v>
      </c>
      <c r="D85" t="s">
        <v>55</v>
      </c>
      <c r="E85" t="s">
        <v>56</v>
      </c>
      <c r="F85" t="s">
        <v>57</v>
      </c>
      <c r="G85">
        <v>29.020932</v>
      </c>
      <c r="H85">
        <v>0</v>
      </c>
      <c r="K85" t="s">
        <v>58</v>
      </c>
      <c r="L85" t="s">
        <v>59</v>
      </c>
      <c r="M85" t="s">
        <v>60</v>
      </c>
      <c r="N85" t="s">
        <v>61</v>
      </c>
      <c r="O85" t="e">
        <f t="shared" si="13"/>
        <v>#N/A</v>
      </c>
      <c r="P85" t="e">
        <f t="shared" si="14"/>
        <v>#N/A</v>
      </c>
      <c r="Q85">
        <f t="shared" si="15"/>
        <v>537.979068</v>
      </c>
      <c r="R85" s="10">
        <f t="shared" si="16"/>
        <v>537.979068</v>
      </c>
      <c r="S85" s="2" t="e">
        <f t="shared" si="17"/>
        <v>#N/A</v>
      </c>
    </row>
    <row r="86" spans="1:19" ht="12.75">
      <c r="A86" s="1">
        <v>38009.71875</v>
      </c>
      <c r="B86">
        <v>539.485996</v>
      </c>
      <c r="C86">
        <v>567</v>
      </c>
      <c r="D86" t="s">
        <v>55</v>
      </c>
      <c r="E86" t="s">
        <v>56</v>
      </c>
      <c r="F86" t="s">
        <v>57</v>
      </c>
      <c r="G86">
        <v>27.514004</v>
      </c>
      <c r="H86">
        <v>0</v>
      </c>
      <c r="K86" t="s">
        <v>58</v>
      </c>
      <c r="L86" t="s">
        <v>59</v>
      </c>
      <c r="M86" t="s">
        <v>60</v>
      </c>
      <c r="N86" t="s">
        <v>61</v>
      </c>
      <c r="O86" t="e">
        <f t="shared" si="13"/>
        <v>#N/A</v>
      </c>
      <c r="P86" t="e">
        <f t="shared" si="14"/>
        <v>#N/A</v>
      </c>
      <c r="Q86">
        <f t="shared" si="15"/>
        <v>539.485996</v>
      </c>
      <c r="R86" s="10">
        <f t="shared" si="16"/>
        <v>539.485996</v>
      </c>
      <c r="S86" s="2" t="e">
        <f t="shared" si="17"/>
        <v>#N/A</v>
      </c>
    </row>
    <row r="87" spans="1:19" ht="12.75">
      <c r="A87" s="1">
        <v>38029.39236111111</v>
      </c>
      <c r="B87">
        <v>539.585136</v>
      </c>
      <c r="C87">
        <v>567</v>
      </c>
      <c r="D87" t="s">
        <v>55</v>
      </c>
      <c r="E87" t="s">
        <v>56</v>
      </c>
      <c r="F87" t="s">
        <v>57</v>
      </c>
      <c r="G87">
        <v>27.414864</v>
      </c>
      <c r="H87">
        <v>0</v>
      </c>
      <c r="K87" t="s">
        <v>58</v>
      </c>
      <c r="L87" t="s">
        <v>59</v>
      </c>
      <c r="M87" t="s">
        <v>60</v>
      </c>
      <c r="N87" t="s">
        <v>61</v>
      </c>
      <c r="O87" t="e">
        <f t="shared" si="13"/>
        <v>#N/A</v>
      </c>
      <c r="P87" t="e">
        <f t="shared" si="14"/>
        <v>#N/A</v>
      </c>
      <c r="Q87">
        <f t="shared" si="15"/>
        <v>539.585136</v>
      </c>
      <c r="R87" s="10">
        <f t="shared" si="16"/>
        <v>539.585136</v>
      </c>
      <c r="S87" s="2" t="e">
        <f t="shared" si="17"/>
        <v>#N/A</v>
      </c>
    </row>
    <row r="88" spans="1:19" ht="12.75">
      <c r="A88" s="1">
        <v>38056.59722222222</v>
      </c>
      <c r="B88">
        <v>539.783416</v>
      </c>
      <c r="C88">
        <v>567</v>
      </c>
      <c r="D88" t="s">
        <v>55</v>
      </c>
      <c r="E88" t="s">
        <v>56</v>
      </c>
      <c r="F88" t="s">
        <v>57</v>
      </c>
      <c r="G88">
        <v>27.2165839999999</v>
      </c>
      <c r="H88">
        <v>0</v>
      </c>
      <c r="K88" t="s">
        <v>58</v>
      </c>
      <c r="L88" t="s">
        <v>59</v>
      </c>
      <c r="M88" t="s">
        <v>60</v>
      </c>
      <c r="N88" t="s">
        <v>61</v>
      </c>
      <c r="O88" t="e">
        <f t="shared" si="13"/>
        <v>#N/A</v>
      </c>
      <c r="P88" t="e">
        <f t="shared" si="14"/>
        <v>#N/A</v>
      </c>
      <c r="Q88">
        <f t="shared" si="15"/>
        <v>539.783416</v>
      </c>
      <c r="R88" s="10">
        <f t="shared" si="16"/>
        <v>539.783416</v>
      </c>
      <c r="S88" s="2" t="e">
        <f t="shared" si="17"/>
        <v>#N/A</v>
      </c>
    </row>
    <row r="89" spans="1:19" ht="12.75">
      <c r="A89" s="1">
        <v>38096.666666666664</v>
      </c>
      <c r="B89">
        <v>540.219632</v>
      </c>
      <c r="C89">
        <v>567</v>
      </c>
      <c r="D89" t="s">
        <v>55</v>
      </c>
      <c r="E89" t="s">
        <v>56</v>
      </c>
      <c r="F89" t="s">
        <v>57</v>
      </c>
      <c r="G89">
        <v>26.780368</v>
      </c>
      <c r="H89">
        <v>0</v>
      </c>
      <c r="K89" t="s">
        <v>58</v>
      </c>
      <c r="L89" t="s">
        <v>59</v>
      </c>
      <c r="M89" t="s">
        <v>60</v>
      </c>
      <c r="N89" t="s">
        <v>61</v>
      </c>
      <c r="O89" t="e">
        <f t="shared" si="13"/>
        <v>#N/A</v>
      </c>
      <c r="P89" t="e">
        <f t="shared" si="14"/>
        <v>#N/A</v>
      </c>
      <c r="Q89">
        <f t="shared" si="15"/>
        <v>540.219632</v>
      </c>
      <c r="R89" s="10">
        <f t="shared" si="16"/>
        <v>540.219632</v>
      </c>
      <c r="S89" s="2" t="e">
        <f t="shared" si="17"/>
        <v>#N/A</v>
      </c>
    </row>
    <row r="90" spans="1:19" ht="12.75">
      <c r="A90" s="1">
        <v>38124.50347222222</v>
      </c>
      <c r="B90">
        <v>541.786044</v>
      </c>
      <c r="C90">
        <v>567</v>
      </c>
      <c r="D90" t="s">
        <v>55</v>
      </c>
      <c r="E90" t="s">
        <v>56</v>
      </c>
      <c r="F90" t="s">
        <v>57</v>
      </c>
      <c r="G90">
        <v>25.2139559999999</v>
      </c>
      <c r="H90">
        <v>0</v>
      </c>
      <c r="K90" t="s">
        <v>58</v>
      </c>
      <c r="L90" t="s">
        <v>59</v>
      </c>
      <c r="M90" t="s">
        <v>60</v>
      </c>
      <c r="N90" t="s">
        <v>61</v>
      </c>
      <c r="O90" t="e">
        <f t="shared" si="13"/>
        <v>#N/A</v>
      </c>
      <c r="P90" t="e">
        <f t="shared" si="14"/>
        <v>#N/A</v>
      </c>
      <c r="Q90">
        <f t="shared" si="15"/>
        <v>541.786044</v>
      </c>
      <c r="R90" s="10">
        <f t="shared" si="16"/>
        <v>541.786044</v>
      </c>
      <c r="S90" s="2" t="e">
        <f t="shared" si="17"/>
        <v>#N/A</v>
      </c>
    </row>
    <row r="91" spans="1:19" ht="12.75">
      <c r="A91" s="1">
        <v>38155.50347222222</v>
      </c>
      <c r="B91">
        <v>543.025294</v>
      </c>
      <c r="C91">
        <v>567</v>
      </c>
      <c r="D91" t="s">
        <v>55</v>
      </c>
      <c r="E91" t="s">
        <v>56</v>
      </c>
      <c r="F91" t="s">
        <v>57</v>
      </c>
      <c r="G91">
        <v>23.974706</v>
      </c>
      <c r="H91">
        <v>0</v>
      </c>
      <c r="K91" t="s">
        <v>58</v>
      </c>
      <c r="L91" t="s">
        <v>59</v>
      </c>
      <c r="M91" t="s">
        <v>60</v>
      </c>
      <c r="N91" t="s">
        <v>61</v>
      </c>
      <c r="O91" t="e">
        <f t="shared" si="13"/>
        <v>#N/A</v>
      </c>
      <c r="P91" t="e">
        <f t="shared" si="14"/>
        <v>#N/A</v>
      </c>
      <c r="Q91">
        <f t="shared" si="15"/>
        <v>543.025294</v>
      </c>
      <c r="R91" s="10">
        <f t="shared" si="16"/>
        <v>543.025294</v>
      </c>
      <c r="S91" s="2" t="e">
        <f t="shared" si="17"/>
        <v>#N/A</v>
      </c>
    </row>
    <row r="92" spans="1:19" ht="12.75">
      <c r="A92" s="1">
        <v>38177.67361111111</v>
      </c>
      <c r="B92">
        <v>543.302886</v>
      </c>
      <c r="C92">
        <v>567</v>
      </c>
      <c r="D92" t="s">
        <v>55</v>
      </c>
      <c r="E92" t="s">
        <v>56</v>
      </c>
      <c r="F92" t="s">
        <v>57</v>
      </c>
      <c r="G92">
        <v>23.6971139999999</v>
      </c>
      <c r="H92">
        <v>0</v>
      </c>
      <c r="K92" t="s">
        <v>58</v>
      </c>
      <c r="L92" t="s">
        <v>59</v>
      </c>
      <c r="M92" t="s">
        <v>60</v>
      </c>
      <c r="N92" t="s">
        <v>61</v>
      </c>
      <c r="O92" t="e">
        <f t="shared" si="13"/>
        <v>#N/A</v>
      </c>
      <c r="P92" t="e">
        <f t="shared" si="14"/>
        <v>#N/A</v>
      </c>
      <c r="Q92">
        <f t="shared" si="15"/>
        <v>543.302886</v>
      </c>
      <c r="R92" s="10">
        <f t="shared" si="16"/>
        <v>543.302886</v>
      </c>
      <c r="S92" s="2" t="e">
        <f t="shared" si="17"/>
        <v>#N/A</v>
      </c>
    </row>
    <row r="93" spans="1:19" ht="12.75">
      <c r="A93" s="1">
        <v>38205.524305555555</v>
      </c>
      <c r="B93">
        <v>543.610219999999</v>
      </c>
      <c r="C93">
        <v>567</v>
      </c>
      <c r="D93" t="s">
        <v>55</v>
      </c>
      <c r="E93" t="s">
        <v>56</v>
      </c>
      <c r="F93" t="s">
        <v>57</v>
      </c>
      <c r="G93">
        <v>23.3897800000001</v>
      </c>
      <c r="H93">
        <v>0</v>
      </c>
      <c r="K93" t="s">
        <v>58</v>
      </c>
      <c r="L93" t="s">
        <v>59</v>
      </c>
      <c r="M93" t="s">
        <v>60</v>
      </c>
      <c r="N93" t="s">
        <v>61</v>
      </c>
      <c r="O93" t="e">
        <f t="shared" si="13"/>
        <v>#N/A</v>
      </c>
      <c r="P93" t="e">
        <f t="shared" si="14"/>
        <v>#N/A</v>
      </c>
      <c r="Q93">
        <f t="shared" si="15"/>
        <v>543.610219999999</v>
      </c>
      <c r="R93" s="10">
        <f t="shared" si="16"/>
        <v>543.610219999999</v>
      </c>
      <c r="S93" s="2" t="e">
        <f t="shared" si="17"/>
        <v>#N/A</v>
      </c>
    </row>
    <row r="94" spans="1:19" ht="12.75">
      <c r="A94" s="1">
        <v>38244.51736111111</v>
      </c>
      <c r="B94">
        <v>543.85807</v>
      </c>
      <c r="C94">
        <v>567</v>
      </c>
      <c r="D94" t="s">
        <v>55</v>
      </c>
      <c r="E94" t="s">
        <v>56</v>
      </c>
      <c r="F94" t="s">
        <v>57</v>
      </c>
      <c r="G94">
        <v>23.14193</v>
      </c>
      <c r="H94">
        <v>0</v>
      </c>
      <c r="K94" t="s">
        <v>58</v>
      </c>
      <c r="L94" t="s">
        <v>59</v>
      </c>
      <c r="M94" t="s">
        <v>60</v>
      </c>
      <c r="N94" t="s">
        <v>61</v>
      </c>
      <c r="O94" t="e">
        <f t="shared" si="13"/>
        <v>#N/A</v>
      </c>
      <c r="P94" t="e">
        <f t="shared" si="14"/>
        <v>#N/A</v>
      </c>
      <c r="Q94">
        <f t="shared" si="15"/>
        <v>543.85807</v>
      </c>
      <c r="R94" s="10">
        <f t="shared" si="16"/>
        <v>543.85807</v>
      </c>
      <c r="S94" s="2" t="e">
        <f t="shared" si="17"/>
        <v>#N/A</v>
      </c>
    </row>
    <row r="95" spans="1:19" ht="12.75">
      <c r="A95" s="1">
        <v>38274.59166666667</v>
      </c>
      <c r="B95">
        <v>543.709359999999</v>
      </c>
      <c r="C95">
        <v>567</v>
      </c>
      <c r="D95" t="s">
        <v>55</v>
      </c>
      <c r="E95" t="s">
        <v>56</v>
      </c>
      <c r="F95" t="s">
        <v>57</v>
      </c>
      <c r="G95">
        <v>23.2906400000001</v>
      </c>
      <c r="H95">
        <v>0</v>
      </c>
      <c r="K95" t="s">
        <v>58</v>
      </c>
      <c r="L95" t="s">
        <v>59</v>
      </c>
      <c r="M95" t="s">
        <v>60</v>
      </c>
      <c r="N95" t="s">
        <v>61</v>
      </c>
      <c r="O95" t="e">
        <f t="shared" si="13"/>
        <v>#N/A</v>
      </c>
      <c r="P95" t="e">
        <f t="shared" si="14"/>
        <v>#N/A</v>
      </c>
      <c r="Q95">
        <f t="shared" si="15"/>
        <v>543.709359999999</v>
      </c>
      <c r="R95" s="10">
        <f t="shared" si="16"/>
        <v>543.709359999999</v>
      </c>
      <c r="S95" s="2" t="e">
        <f t="shared" si="17"/>
        <v>#N/A</v>
      </c>
    </row>
    <row r="96" spans="1:19" ht="12.75">
      <c r="A96" s="1">
        <v>38320.55763888889</v>
      </c>
      <c r="B96">
        <v>543.273144</v>
      </c>
      <c r="C96">
        <v>567</v>
      </c>
      <c r="D96" t="s">
        <v>55</v>
      </c>
      <c r="E96" t="s">
        <v>56</v>
      </c>
      <c r="F96" t="s">
        <v>57</v>
      </c>
      <c r="G96">
        <v>23.726856</v>
      </c>
      <c r="H96">
        <v>0</v>
      </c>
      <c r="K96" t="s">
        <v>58</v>
      </c>
      <c r="L96" t="s">
        <v>59</v>
      </c>
      <c r="M96" t="s">
        <v>60</v>
      </c>
      <c r="N96" t="s">
        <v>61</v>
      </c>
      <c r="O96" t="e">
        <f t="shared" si="13"/>
        <v>#N/A</v>
      </c>
      <c r="P96" t="e">
        <f t="shared" si="14"/>
        <v>#N/A</v>
      </c>
      <c r="Q96">
        <f t="shared" si="15"/>
        <v>543.273144</v>
      </c>
      <c r="R96" s="10">
        <f t="shared" si="16"/>
        <v>543.273144</v>
      </c>
      <c r="S96" s="2" t="e">
        <f t="shared" si="17"/>
        <v>#N/A</v>
      </c>
    </row>
    <row r="97" spans="1:19" ht="12.75">
      <c r="A97" s="1">
        <v>38336.48611111111</v>
      </c>
      <c r="B97">
        <v>543.144262</v>
      </c>
      <c r="C97">
        <v>567</v>
      </c>
      <c r="D97" t="s">
        <v>55</v>
      </c>
      <c r="E97" t="s">
        <v>56</v>
      </c>
      <c r="F97" t="s">
        <v>57</v>
      </c>
      <c r="G97">
        <v>23.855738</v>
      </c>
      <c r="H97">
        <v>0</v>
      </c>
      <c r="K97" t="s">
        <v>58</v>
      </c>
      <c r="L97" t="s">
        <v>59</v>
      </c>
      <c r="M97" t="s">
        <v>60</v>
      </c>
      <c r="N97" t="s">
        <v>61</v>
      </c>
      <c r="O97" t="e">
        <f t="shared" si="13"/>
        <v>#N/A</v>
      </c>
      <c r="P97" t="e">
        <f t="shared" si="14"/>
        <v>#N/A</v>
      </c>
      <c r="Q97">
        <f t="shared" si="15"/>
        <v>543.144262</v>
      </c>
      <c r="R97" s="10">
        <f t="shared" si="16"/>
        <v>543.144262</v>
      </c>
      <c r="S97" s="2" t="e">
        <f t="shared" si="17"/>
        <v>#N/A</v>
      </c>
    </row>
    <row r="98" spans="1:19" ht="12.75">
      <c r="A98" s="1">
        <v>38378.65625</v>
      </c>
      <c r="B98">
        <v>542.628734</v>
      </c>
      <c r="C98">
        <v>567</v>
      </c>
      <c r="D98" t="s">
        <v>55</v>
      </c>
      <c r="E98" t="s">
        <v>56</v>
      </c>
      <c r="F98" t="s">
        <v>57</v>
      </c>
      <c r="G98">
        <v>24.371266</v>
      </c>
      <c r="H98">
        <v>0</v>
      </c>
      <c r="K98" t="s">
        <v>58</v>
      </c>
      <c r="L98" t="s">
        <v>59</v>
      </c>
      <c r="M98" t="s">
        <v>60</v>
      </c>
      <c r="N98" t="s">
        <v>61</v>
      </c>
      <c r="O98" t="e">
        <f t="shared" si="13"/>
        <v>#N/A</v>
      </c>
      <c r="P98" t="e">
        <f t="shared" si="14"/>
        <v>#N/A</v>
      </c>
      <c r="Q98">
        <f t="shared" si="15"/>
        <v>542.628734</v>
      </c>
      <c r="R98" s="10">
        <f t="shared" si="16"/>
        <v>542.628734</v>
      </c>
      <c r="S98" s="2" t="e">
        <f t="shared" si="17"/>
        <v>#N/A</v>
      </c>
    </row>
    <row r="99" spans="1:19" ht="12.75">
      <c r="A99" s="1">
        <v>38400.53472222222</v>
      </c>
      <c r="B99">
        <v>542.529594</v>
      </c>
      <c r="C99">
        <v>567</v>
      </c>
      <c r="D99" t="s">
        <v>55</v>
      </c>
      <c r="E99" t="s">
        <v>56</v>
      </c>
      <c r="F99" t="s">
        <v>57</v>
      </c>
      <c r="G99">
        <v>24.4704059999999</v>
      </c>
      <c r="H99">
        <v>0</v>
      </c>
      <c r="K99" t="s">
        <v>58</v>
      </c>
      <c r="L99" t="s">
        <v>59</v>
      </c>
      <c r="M99" t="s">
        <v>60</v>
      </c>
      <c r="N99" t="s">
        <v>61</v>
      </c>
      <c r="O99" t="e">
        <f t="shared" si="13"/>
        <v>#N/A</v>
      </c>
      <c r="P99" t="e">
        <f t="shared" si="14"/>
        <v>#N/A</v>
      </c>
      <c r="Q99">
        <f t="shared" si="15"/>
        <v>542.529594</v>
      </c>
      <c r="R99" s="10">
        <f t="shared" si="16"/>
        <v>542.529594</v>
      </c>
      <c r="S99" s="2" t="e">
        <f t="shared" si="17"/>
        <v>#N/A</v>
      </c>
    </row>
    <row r="100" spans="1:19" ht="12.75">
      <c r="A100" s="1">
        <v>38421.569444444445</v>
      </c>
      <c r="B100">
        <v>542.480024</v>
      </c>
      <c r="C100">
        <v>567</v>
      </c>
      <c r="D100" t="s">
        <v>55</v>
      </c>
      <c r="E100" t="s">
        <v>56</v>
      </c>
      <c r="F100" t="s">
        <v>57</v>
      </c>
      <c r="G100">
        <v>24.519976</v>
      </c>
      <c r="H100">
        <v>0</v>
      </c>
      <c r="K100" t="s">
        <v>58</v>
      </c>
      <c r="L100" t="s">
        <v>59</v>
      </c>
      <c r="M100" t="s">
        <v>60</v>
      </c>
      <c r="N100" t="s">
        <v>61</v>
      </c>
      <c r="O100" t="e">
        <f t="shared" si="13"/>
        <v>#N/A</v>
      </c>
      <c r="P100" t="e">
        <f t="shared" si="14"/>
        <v>#N/A</v>
      </c>
      <c r="Q100">
        <f t="shared" si="15"/>
        <v>542.480024</v>
      </c>
      <c r="R100" s="10">
        <f t="shared" si="16"/>
        <v>542.480024</v>
      </c>
      <c r="S100" s="2" t="e">
        <f t="shared" si="17"/>
        <v>#N/A</v>
      </c>
    </row>
    <row r="101" spans="1:19" ht="12.75">
      <c r="A101" s="1">
        <v>38456.663194444445</v>
      </c>
      <c r="B101">
        <v>542.807186</v>
      </c>
      <c r="C101">
        <v>567</v>
      </c>
      <c r="D101" t="s">
        <v>55</v>
      </c>
      <c r="E101" t="s">
        <v>56</v>
      </c>
      <c r="F101" t="s">
        <v>57</v>
      </c>
      <c r="G101">
        <v>24.192814</v>
      </c>
      <c r="H101">
        <v>0</v>
      </c>
      <c r="K101" t="s">
        <v>58</v>
      </c>
      <c r="L101" t="s">
        <v>59</v>
      </c>
      <c r="M101" t="s">
        <v>60</v>
      </c>
      <c r="N101" t="s">
        <v>61</v>
      </c>
      <c r="O101" t="e">
        <f t="shared" si="13"/>
        <v>#N/A</v>
      </c>
      <c r="P101" t="e">
        <f t="shared" si="14"/>
        <v>#N/A</v>
      </c>
      <c r="Q101">
        <f t="shared" si="15"/>
        <v>542.807186</v>
      </c>
      <c r="R101" s="10">
        <f t="shared" si="16"/>
        <v>542.807186</v>
      </c>
      <c r="S101" s="2" t="e">
        <f t="shared" si="17"/>
        <v>#N/A</v>
      </c>
    </row>
    <row r="102" spans="1:19" ht="12.75">
      <c r="A102" s="1">
        <v>38491.63888888889</v>
      </c>
      <c r="B102">
        <v>543.005466</v>
      </c>
      <c r="C102">
        <v>567</v>
      </c>
      <c r="D102" t="s">
        <v>55</v>
      </c>
      <c r="E102" t="s">
        <v>56</v>
      </c>
      <c r="F102" t="s">
        <v>57</v>
      </c>
      <c r="G102">
        <v>23.9945339999999</v>
      </c>
      <c r="H102">
        <v>0</v>
      </c>
      <c r="K102" t="s">
        <v>58</v>
      </c>
      <c r="L102" t="s">
        <v>59</v>
      </c>
      <c r="M102" t="s">
        <v>60</v>
      </c>
      <c r="N102" t="s">
        <v>61</v>
      </c>
      <c r="O102" t="e">
        <f t="shared" si="13"/>
        <v>#N/A</v>
      </c>
      <c r="P102" t="e">
        <f t="shared" si="14"/>
        <v>#N/A</v>
      </c>
      <c r="Q102">
        <f t="shared" si="15"/>
        <v>543.005466</v>
      </c>
      <c r="R102" s="10">
        <f t="shared" si="16"/>
        <v>543.005466</v>
      </c>
      <c r="S102" s="2" t="e">
        <f t="shared" si="17"/>
        <v>#N/A</v>
      </c>
    </row>
    <row r="103" spans="1:19" ht="12.75">
      <c r="A103" s="1">
        <v>38530.743055555555</v>
      </c>
      <c r="B103">
        <v>543.292972</v>
      </c>
      <c r="C103">
        <v>567</v>
      </c>
      <c r="D103" t="s">
        <v>55</v>
      </c>
      <c r="E103" t="s">
        <v>56</v>
      </c>
      <c r="F103" t="s">
        <v>57</v>
      </c>
      <c r="G103">
        <v>23.7070279999999</v>
      </c>
      <c r="H103">
        <v>0</v>
      </c>
      <c r="K103" t="s">
        <v>58</v>
      </c>
      <c r="L103" t="s">
        <v>59</v>
      </c>
      <c r="M103" t="s">
        <v>60</v>
      </c>
      <c r="N103" t="s">
        <v>61</v>
      </c>
      <c r="O103" t="e">
        <f t="shared" si="13"/>
        <v>#N/A</v>
      </c>
      <c r="P103" t="e">
        <f t="shared" si="14"/>
        <v>#N/A</v>
      </c>
      <c r="Q103">
        <f t="shared" si="15"/>
        <v>543.292972</v>
      </c>
      <c r="R103" s="10">
        <f t="shared" si="16"/>
        <v>543.292972</v>
      </c>
      <c r="S103" s="2" t="e">
        <f t="shared" si="17"/>
        <v>#N/A</v>
      </c>
    </row>
    <row r="104" spans="1:19" ht="12.75">
      <c r="A104" s="1">
        <v>38554.666666666664</v>
      </c>
      <c r="B104">
        <v>542.281744</v>
      </c>
      <c r="C104">
        <v>567</v>
      </c>
      <c r="D104" t="s">
        <v>55</v>
      </c>
      <c r="E104" t="s">
        <v>56</v>
      </c>
      <c r="F104" t="s">
        <v>57</v>
      </c>
      <c r="G104">
        <v>24.718256</v>
      </c>
      <c r="H104">
        <v>0</v>
      </c>
      <c r="K104" t="s">
        <v>58</v>
      </c>
      <c r="L104" t="s">
        <v>59</v>
      </c>
      <c r="M104" t="s">
        <v>60</v>
      </c>
      <c r="N104" t="s">
        <v>61</v>
      </c>
      <c r="O104" t="e">
        <f t="shared" si="13"/>
        <v>#N/A</v>
      </c>
      <c r="P104" t="e">
        <f t="shared" si="14"/>
        <v>#N/A</v>
      </c>
      <c r="Q104">
        <f t="shared" si="15"/>
        <v>542.281744</v>
      </c>
      <c r="R104" s="10">
        <f t="shared" si="16"/>
        <v>542.281744</v>
      </c>
      <c r="S104" s="2" t="e">
        <f t="shared" si="17"/>
        <v>#N/A</v>
      </c>
    </row>
    <row r="105" spans="1:19" ht="12.75">
      <c r="A105" s="1">
        <v>38574.635416666664</v>
      </c>
      <c r="B105">
        <v>541.28043</v>
      </c>
      <c r="C105">
        <v>567</v>
      </c>
      <c r="D105" t="s">
        <v>55</v>
      </c>
      <c r="E105" t="s">
        <v>56</v>
      </c>
      <c r="F105" t="s">
        <v>57</v>
      </c>
      <c r="G105">
        <v>25.71957</v>
      </c>
      <c r="H105">
        <v>0</v>
      </c>
      <c r="K105" t="s">
        <v>58</v>
      </c>
      <c r="L105" t="s">
        <v>59</v>
      </c>
      <c r="M105" t="s">
        <v>60</v>
      </c>
      <c r="N105" t="s">
        <v>61</v>
      </c>
      <c r="O105" t="e">
        <f t="shared" si="13"/>
        <v>#N/A</v>
      </c>
      <c r="P105" t="e">
        <f t="shared" si="14"/>
        <v>#N/A</v>
      </c>
      <c r="Q105">
        <f t="shared" si="15"/>
        <v>541.28043</v>
      </c>
      <c r="R105" s="10">
        <f t="shared" si="16"/>
        <v>541.28043</v>
      </c>
      <c r="S105" s="2" t="e">
        <f t="shared" si="17"/>
        <v>#N/A</v>
      </c>
    </row>
    <row r="106" spans="1:19" ht="12.75">
      <c r="A106" s="1">
        <v>38618.59375</v>
      </c>
      <c r="B106">
        <v>539.852814</v>
      </c>
      <c r="C106">
        <v>567</v>
      </c>
      <c r="D106" t="s">
        <v>55</v>
      </c>
      <c r="E106" t="s">
        <v>56</v>
      </c>
      <c r="F106" t="s">
        <v>57</v>
      </c>
      <c r="G106">
        <v>27.147186</v>
      </c>
      <c r="H106">
        <v>0</v>
      </c>
      <c r="K106" t="s">
        <v>58</v>
      </c>
      <c r="L106" t="s">
        <v>59</v>
      </c>
      <c r="M106" t="s">
        <v>60</v>
      </c>
      <c r="N106" t="s">
        <v>61</v>
      </c>
      <c r="O106" t="e">
        <f t="shared" si="13"/>
        <v>#N/A</v>
      </c>
      <c r="P106" t="e">
        <f t="shared" si="14"/>
        <v>#N/A</v>
      </c>
      <c r="Q106">
        <f t="shared" si="15"/>
        <v>539.852814</v>
      </c>
      <c r="R106" s="10">
        <f t="shared" si="16"/>
        <v>539.852814</v>
      </c>
      <c r="S106" s="2" t="e">
        <f t="shared" si="17"/>
        <v>#N/A</v>
      </c>
    </row>
    <row r="107" spans="1:19" ht="12.75">
      <c r="A107" s="1">
        <v>38646.6875</v>
      </c>
      <c r="B107">
        <v>539.704104</v>
      </c>
      <c r="C107">
        <v>567</v>
      </c>
      <c r="D107" t="s">
        <v>55</v>
      </c>
      <c r="E107" t="s">
        <v>56</v>
      </c>
      <c r="F107" t="s">
        <v>57</v>
      </c>
      <c r="G107">
        <v>27.295896</v>
      </c>
      <c r="H107">
        <v>0</v>
      </c>
      <c r="K107" t="s">
        <v>58</v>
      </c>
      <c r="L107" t="s">
        <v>59</v>
      </c>
      <c r="M107" t="s">
        <v>60</v>
      </c>
      <c r="N107" t="s">
        <v>61</v>
      </c>
      <c r="O107" t="e">
        <f t="shared" si="13"/>
        <v>#N/A</v>
      </c>
      <c r="P107" t="e">
        <f t="shared" si="14"/>
        <v>#N/A</v>
      </c>
      <c r="Q107">
        <f t="shared" si="15"/>
        <v>539.704104</v>
      </c>
      <c r="R107" s="10">
        <f t="shared" si="16"/>
        <v>539.704104</v>
      </c>
      <c r="S107" s="2" t="e">
        <f t="shared" si="17"/>
        <v>#N/A</v>
      </c>
    </row>
    <row r="108" spans="1:19" ht="12.75">
      <c r="A108" s="1">
        <v>38673.75</v>
      </c>
      <c r="B108">
        <v>540.120492</v>
      </c>
      <c r="C108">
        <v>567</v>
      </c>
      <c r="D108" t="s">
        <v>55</v>
      </c>
      <c r="E108" t="s">
        <v>56</v>
      </c>
      <c r="F108" t="s">
        <v>57</v>
      </c>
      <c r="G108">
        <v>26.879508</v>
      </c>
      <c r="H108">
        <v>0</v>
      </c>
      <c r="K108" t="s">
        <v>58</v>
      </c>
      <c r="L108" t="s">
        <v>59</v>
      </c>
      <c r="M108" t="s">
        <v>60</v>
      </c>
      <c r="N108" t="s">
        <v>61</v>
      </c>
      <c r="O108" t="e">
        <f t="shared" si="13"/>
        <v>#N/A</v>
      </c>
      <c r="P108" t="e">
        <f t="shared" si="14"/>
        <v>#N/A</v>
      </c>
      <c r="Q108">
        <f t="shared" si="15"/>
        <v>540.120492</v>
      </c>
      <c r="R108" s="10">
        <f t="shared" si="16"/>
        <v>540.120492</v>
      </c>
      <c r="S108" s="2" t="e">
        <f t="shared" si="17"/>
        <v>#N/A</v>
      </c>
    </row>
    <row r="109" spans="1:19" ht="12.75">
      <c r="A109" s="1">
        <v>38701.65277777778</v>
      </c>
      <c r="B109">
        <v>540.001524</v>
      </c>
      <c r="C109">
        <v>567</v>
      </c>
      <c r="D109" t="s">
        <v>55</v>
      </c>
      <c r="E109" t="s">
        <v>56</v>
      </c>
      <c r="F109" t="s">
        <v>57</v>
      </c>
      <c r="G109">
        <v>26.998476</v>
      </c>
      <c r="H109">
        <v>0</v>
      </c>
      <c r="K109" t="s">
        <v>58</v>
      </c>
      <c r="L109" t="s">
        <v>59</v>
      </c>
      <c r="M109" t="s">
        <v>60</v>
      </c>
      <c r="N109" t="s">
        <v>61</v>
      </c>
      <c r="O109" t="e">
        <f t="shared" si="13"/>
        <v>#N/A</v>
      </c>
      <c r="P109" t="e">
        <f t="shared" si="14"/>
        <v>#N/A</v>
      </c>
      <c r="Q109">
        <f t="shared" si="15"/>
        <v>540.001524</v>
      </c>
      <c r="R109" s="10">
        <f t="shared" si="16"/>
        <v>540.001524</v>
      </c>
      <c r="S109" s="2" t="e">
        <f t="shared" si="17"/>
        <v>#N/A</v>
      </c>
    </row>
    <row r="110" spans="1:19" ht="12.75">
      <c r="A110" s="1">
        <v>38736.697916666664</v>
      </c>
      <c r="B110">
        <v>540.061008</v>
      </c>
      <c r="C110">
        <v>567</v>
      </c>
      <c r="D110" t="s">
        <v>55</v>
      </c>
      <c r="E110" t="s">
        <v>56</v>
      </c>
      <c r="F110" t="s">
        <v>57</v>
      </c>
      <c r="G110">
        <v>26.938992</v>
      </c>
      <c r="H110">
        <v>0</v>
      </c>
      <c r="K110" t="s">
        <v>58</v>
      </c>
      <c r="L110" t="s">
        <v>59</v>
      </c>
      <c r="M110" t="s">
        <v>60</v>
      </c>
      <c r="N110" t="s">
        <v>61</v>
      </c>
      <c r="O110" t="e">
        <f t="shared" si="13"/>
        <v>#N/A</v>
      </c>
      <c r="P110" t="e">
        <f t="shared" si="14"/>
        <v>#N/A</v>
      </c>
      <c r="Q110">
        <f t="shared" si="15"/>
        <v>540.061008</v>
      </c>
      <c r="R110" s="10">
        <f t="shared" si="16"/>
        <v>540.061008</v>
      </c>
      <c r="S110" s="2" t="e">
        <f t="shared" si="17"/>
        <v>#N/A</v>
      </c>
    </row>
    <row r="111" spans="1:19" ht="12.75">
      <c r="A111" s="1">
        <v>38771.635416666664</v>
      </c>
      <c r="B111">
        <v>540.219632</v>
      </c>
      <c r="C111">
        <v>567</v>
      </c>
      <c r="D111" t="s">
        <v>55</v>
      </c>
      <c r="E111" t="s">
        <v>56</v>
      </c>
      <c r="F111" t="s">
        <v>57</v>
      </c>
      <c r="G111">
        <v>26.780368</v>
      </c>
      <c r="H111">
        <v>0</v>
      </c>
      <c r="K111" t="s">
        <v>58</v>
      </c>
      <c r="L111" t="s">
        <v>59</v>
      </c>
      <c r="M111" t="s">
        <v>60</v>
      </c>
      <c r="N111" t="s">
        <v>61</v>
      </c>
      <c r="O111" t="e">
        <f t="shared" si="13"/>
        <v>#N/A</v>
      </c>
      <c r="P111" t="e">
        <f t="shared" si="14"/>
        <v>#N/A</v>
      </c>
      <c r="Q111">
        <f t="shared" si="15"/>
        <v>540.219632</v>
      </c>
      <c r="R111" s="10">
        <f t="shared" si="16"/>
        <v>540.219632</v>
      </c>
      <c r="S111" s="2" t="e">
        <f t="shared" si="17"/>
        <v>#N/A</v>
      </c>
    </row>
    <row r="112" spans="1:19" ht="12.75">
      <c r="A112" s="1">
        <v>38803.72222222222</v>
      </c>
      <c r="B112">
        <v>540.53688</v>
      </c>
      <c r="C112">
        <v>567</v>
      </c>
      <c r="D112" t="s">
        <v>55</v>
      </c>
      <c r="E112" t="s">
        <v>56</v>
      </c>
      <c r="F112" t="s">
        <v>57</v>
      </c>
      <c r="G112">
        <v>26.4631199999999</v>
      </c>
      <c r="H112">
        <v>0</v>
      </c>
      <c r="K112" t="s">
        <v>58</v>
      </c>
      <c r="L112" t="s">
        <v>59</v>
      </c>
      <c r="M112" t="s">
        <v>60</v>
      </c>
      <c r="N112" t="s">
        <v>61</v>
      </c>
      <c r="O112" t="e">
        <f t="shared" si="13"/>
        <v>#N/A</v>
      </c>
      <c r="P112" t="e">
        <f t="shared" si="14"/>
        <v>#N/A</v>
      </c>
      <c r="Q112">
        <f t="shared" si="15"/>
        <v>540.53688</v>
      </c>
      <c r="R112" s="10">
        <f t="shared" si="16"/>
        <v>540.53688</v>
      </c>
      <c r="S112" s="2" t="e">
        <f t="shared" si="17"/>
        <v>#N/A</v>
      </c>
    </row>
    <row r="113" spans="1:19" ht="12.75">
      <c r="A113" s="1">
        <v>38828.680555555555</v>
      </c>
      <c r="B113">
        <v>540.447654</v>
      </c>
      <c r="C113">
        <v>567</v>
      </c>
      <c r="D113" t="s">
        <v>55</v>
      </c>
      <c r="E113" t="s">
        <v>56</v>
      </c>
      <c r="F113" t="s">
        <v>57</v>
      </c>
      <c r="G113">
        <v>26.5523459999999</v>
      </c>
      <c r="H113">
        <v>0</v>
      </c>
      <c r="K113" t="s">
        <v>58</v>
      </c>
      <c r="L113" t="s">
        <v>59</v>
      </c>
      <c r="M113" t="s">
        <v>60</v>
      </c>
      <c r="N113" t="s">
        <v>61</v>
      </c>
      <c r="O113" t="e">
        <f t="shared" si="13"/>
        <v>#N/A</v>
      </c>
      <c r="P113" t="e">
        <f t="shared" si="14"/>
        <v>#N/A</v>
      </c>
      <c r="Q113">
        <f t="shared" si="15"/>
        <v>540.447654</v>
      </c>
      <c r="R113" s="10">
        <f t="shared" si="16"/>
        <v>540.447654</v>
      </c>
      <c r="S113" s="2" t="e">
        <f t="shared" si="17"/>
        <v>#N/A</v>
      </c>
    </row>
    <row r="114" spans="1:19" ht="12.75">
      <c r="A114" s="1">
        <v>38859.458333333336</v>
      </c>
      <c r="B114">
        <v>539.981695999999</v>
      </c>
      <c r="C114">
        <v>567</v>
      </c>
      <c r="D114" t="s">
        <v>55</v>
      </c>
      <c r="E114" t="s">
        <v>56</v>
      </c>
      <c r="F114" t="s">
        <v>57</v>
      </c>
      <c r="G114">
        <v>27.0183040000001</v>
      </c>
      <c r="H114">
        <v>0</v>
      </c>
      <c r="K114" t="s">
        <v>58</v>
      </c>
      <c r="L114" t="s">
        <v>59</v>
      </c>
      <c r="M114" t="s">
        <v>60</v>
      </c>
      <c r="N114" t="s">
        <v>61</v>
      </c>
      <c r="O114" t="e">
        <f t="shared" si="13"/>
        <v>#N/A</v>
      </c>
      <c r="P114" t="e">
        <f t="shared" si="14"/>
        <v>#N/A</v>
      </c>
      <c r="Q114">
        <f t="shared" si="15"/>
        <v>539.981695999999</v>
      </c>
      <c r="R114" s="10">
        <f t="shared" si="16"/>
        <v>539.981695999999</v>
      </c>
      <c r="S114" s="2" t="e">
        <f t="shared" si="17"/>
        <v>#N/A</v>
      </c>
    </row>
    <row r="115" spans="1:19" ht="12.75">
      <c r="A115" s="1">
        <v>38891.834027777775</v>
      </c>
      <c r="B115">
        <v>539.813158</v>
      </c>
      <c r="C115">
        <v>567</v>
      </c>
      <c r="D115" t="s">
        <v>55</v>
      </c>
      <c r="E115" t="s">
        <v>56</v>
      </c>
      <c r="F115" t="s">
        <v>57</v>
      </c>
      <c r="G115">
        <v>27.186842</v>
      </c>
      <c r="H115">
        <v>0</v>
      </c>
      <c r="K115" t="s">
        <v>58</v>
      </c>
      <c r="L115" t="s">
        <v>59</v>
      </c>
      <c r="M115" t="s">
        <v>60</v>
      </c>
      <c r="N115" t="s">
        <v>61</v>
      </c>
      <c r="O115" t="e">
        <f t="shared" si="13"/>
        <v>#N/A</v>
      </c>
      <c r="P115" t="e">
        <f t="shared" si="14"/>
        <v>#N/A</v>
      </c>
      <c r="Q115">
        <f t="shared" si="15"/>
        <v>539.813158</v>
      </c>
      <c r="R115" s="10">
        <f t="shared" si="16"/>
        <v>539.813158</v>
      </c>
      <c r="S115" s="2" t="e">
        <f t="shared" si="17"/>
        <v>#N/A</v>
      </c>
    </row>
    <row r="116" spans="1:19" ht="12.75">
      <c r="A116" s="1">
        <v>38922.73263888889</v>
      </c>
      <c r="B116">
        <v>540.001524</v>
      </c>
      <c r="C116">
        <v>567</v>
      </c>
      <c r="D116" t="s">
        <v>55</v>
      </c>
      <c r="E116" t="s">
        <v>56</v>
      </c>
      <c r="F116" t="s">
        <v>57</v>
      </c>
      <c r="G116">
        <v>26.998476</v>
      </c>
      <c r="H116">
        <v>0</v>
      </c>
      <c r="K116" t="s">
        <v>58</v>
      </c>
      <c r="L116" t="s">
        <v>59</v>
      </c>
      <c r="M116" t="s">
        <v>60</v>
      </c>
      <c r="N116" t="s">
        <v>61</v>
      </c>
      <c r="O116" t="e">
        <f t="shared" si="13"/>
        <v>#N/A</v>
      </c>
      <c r="P116" t="e">
        <f t="shared" si="14"/>
        <v>#N/A</v>
      </c>
      <c r="Q116">
        <f t="shared" si="15"/>
        <v>540.001524</v>
      </c>
      <c r="R116" s="10">
        <f t="shared" si="16"/>
        <v>540.001524</v>
      </c>
      <c r="S116" s="2" t="e">
        <f t="shared" si="17"/>
        <v>#N/A</v>
      </c>
    </row>
    <row r="117" spans="1:19" ht="12.75">
      <c r="A117" s="1">
        <v>38952.68402777778</v>
      </c>
      <c r="B117">
        <v>538.75236</v>
      </c>
      <c r="C117">
        <v>567</v>
      </c>
      <c r="D117" t="s">
        <v>55</v>
      </c>
      <c r="E117" t="s">
        <v>56</v>
      </c>
      <c r="F117" t="s">
        <v>57</v>
      </c>
      <c r="G117">
        <v>28.24764</v>
      </c>
      <c r="H117">
        <v>0</v>
      </c>
      <c r="K117" t="s">
        <v>58</v>
      </c>
      <c r="L117" t="s">
        <v>59</v>
      </c>
      <c r="M117" t="s">
        <v>60</v>
      </c>
      <c r="N117" t="s">
        <v>61</v>
      </c>
      <c r="O117" t="e">
        <f t="shared" si="13"/>
        <v>#N/A</v>
      </c>
      <c r="P117" t="e">
        <f t="shared" si="14"/>
        <v>#N/A</v>
      </c>
      <c r="Q117">
        <f t="shared" si="15"/>
        <v>538.75236</v>
      </c>
      <c r="R117" s="10">
        <f t="shared" si="16"/>
        <v>538.75236</v>
      </c>
      <c r="S117" s="2" t="e">
        <f t="shared" si="17"/>
        <v>#N/A</v>
      </c>
    </row>
    <row r="118" spans="1:19" ht="12.75">
      <c r="A118" s="1">
        <v>39046.458333333336</v>
      </c>
      <c r="B118">
        <v>539.3472</v>
      </c>
      <c r="C118">
        <v>567</v>
      </c>
      <c r="D118" t="s">
        <v>55</v>
      </c>
      <c r="E118" t="s">
        <v>56</v>
      </c>
      <c r="F118" t="s">
        <v>57</v>
      </c>
      <c r="G118">
        <v>27.6528</v>
      </c>
      <c r="H118">
        <v>0</v>
      </c>
      <c r="K118" t="s">
        <v>58</v>
      </c>
      <c r="L118" t="s">
        <v>59</v>
      </c>
      <c r="M118" t="s">
        <v>60</v>
      </c>
      <c r="N118" t="s">
        <v>61</v>
      </c>
      <c r="O118" t="e">
        <f t="shared" si="13"/>
        <v>#N/A</v>
      </c>
      <c r="P118" t="e">
        <f t="shared" si="14"/>
        <v>#N/A</v>
      </c>
      <c r="Q118">
        <f t="shared" si="15"/>
        <v>539.3472</v>
      </c>
      <c r="R118" s="10">
        <f t="shared" si="16"/>
        <v>539.3472</v>
      </c>
      <c r="S118" s="2" t="e">
        <f t="shared" si="17"/>
        <v>#N/A</v>
      </c>
    </row>
    <row r="119" spans="1:19" ht="12.75">
      <c r="A119" s="1">
        <v>39066.479166666664</v>
      </c>
      <c r="B119">
        <v>539.14892</v>
      </c>
      <c r="C119">
        <v>567</v>
      </c>
      <c r="D119" t="s">
        <v>55</v>
      </c>
      <c r="E119" t="s">
        <v>56</v>
      </c>
      <c r="F119" t="s">
        <v>57</v>
      </c>
      <c r="G119">
        <v>27.85108</v>
      </c>
      <c r="H119">
        <v>0</v>
      </c>
      <c r="K119" t="s">
        <v>58</v>
      </c>
      <c r="L119" t="s">
        <v>59</v>
      </c>
      <c r="M119" t="s">
        <v>60</v>
      </c>
      <c r="N119" t="s">
        <v>61</v>
      </c>
      <c r="O119" t="e">
        <f t="shared" si="13"/>
        <v>#N/A</v>
      </c>
      <c r="P119" t="e">
        <f t="shared" si="14"/>
        <v>#N/A</v>
      </c>
      <c r="Q119">
        <f t="shared" si="15"/>
        <v>539.14892</v>
      </c>
      <c r="R119" s="10">
        <f t="shared" si="16"/>
        <v>539.14892</v>
      </c>
      <c r="S119" s="2" t="e">
        <f t="shared" si="17"/>
        <v>#N/A</v>
      </c>
    </row>
    <row r="120" spans="1:19" ht="12.75">
      <c r="A120" s="1">
        <v>39093.694444444445</v>
      </c>
      <c r="B120">
        <v>538.881241999999</v>
      </c>
      <c r="C120">
        <v>567</v>
      </c>
      <c r="D120" t="s">
        <v>55</v>
      </c>
      <c r="E120" t="s">
        <v>56</v>
      </c>
      <c r="F120" t="s">
        <v>57</v>
      </c>
      <c r="G120">
        <v>28.1187580000001</v>
      </c>
      <c r="H120">
        <v>0</v>
      </c>
      <c r="K120" t="s">
        <v>58</v>
      </c>
      <c r="L120" t="s">
        <v>59</v>
      </c>
      <c r="M120" t="s">
        <v>60</v>
      </c>
      <c r="N120" t="s">
        <v>61</v>
      </c>
      <c r="O120" t="e">
        <f t="shared" si="13"/>
        <v>#N/A</v>
      </c>
      <c r="P120" t="e">
        <f t="shared" si="14"/>
        <v>#N/A</v>
      </c>
      <c r="Q120">
        <f t="shared" si="15"/>
        <v>538.881241999999</v>
      </c>
      <c r="R120" s="10">
        <f t="shared" si="16"/>
        <v>538.881241999999</v>
      </c>
      <c r="S120" s="2" t="e">
        <f t="shared" si="17"/>
        <v>#N/A</v>
      </c>
    </row>
    <row r="121" spans="1:19" ht="12.75">
      <c r="A121" s="1">
        <v>39121.69097222222</v>
      </c>
      <c r="B121">
        <v>538.891156</v>
      </c>
      <c r="C121">
        <v>567</v>
      </c>
      <c r="D121" t="s">
        <v>55</v>
      </c>
      <c r="E121" t="s">
        <v>56</v>
      </c>
      <c r="F121" t="s">
        <v>57</v>
      </c>
      <c r="G121">
        <v>28.108844</v>
      </c>
      <c r="H121">
        <v>0</v>
      </c>
      <c r="K121" t="s">
        <v>58</v>
      </c>
      <c r="L121" t="s">
        <v>59</v>
      </c>
      <c r="M121" t="s">
        <v>60</v>
      </c>
      <c r="N121" t="s">
        <v>61</v>
      </c>
      <c r="O121" t="e">
        <f t="shared" si="13"/>
        <v>#N/A</v>
      </c>
      <c r="P121" t="e">
        <f t="shared" si="14"/>
        <v>#N/A</v>
      </c>
      <c r="Q121">
        <f t="shared" si="15"/>
        <v>538.891156</v>
      </c>
      <c r="R121" s="10">
        <f t="shared" si="16"/>
        <v>538.891156</v>
      </c>
      <c r="S121" s="2" t="e">
        <f t="shared" si="17"/>
        <v>#N/A</v>
      </c>
    </row>
    <row r="122" spans="1:19" ht="12.75">
      <c r="A122" s="1">
        <v>39156.76736111111</v>
      </c>
      <c r="B122">
        <v>538.960554</v>
      </c>
      <c r="C122">
        <v>567</v>
      </c>
      <c r="D122" t="s">
        <v>55</v>
      </c>
      <c r="E122" t="s">
        <v>56</v>
      </c>
      <c r="F122" t="s">
        <v>57</v>
      </c>
      <c r="G122">
        <v>28.039446</v>
      </c>
      <c r="H122">
        <v>0</v>
      </c>
      <c r="K122" t="s">
        <v>58</v>
      </c>
      <c r="L122" t="s">
        <v>59</v>
      </c>
      <c r="M122" t="s">
        <v>60</v>
      </c>
      <c r="N122" t="s">
        <v>61</v>
      </c>
      <c r="O122" t="e">
        <f t="shared" si="13"/>
        <v>#N/A</v>
      </c>
      <c r="P122" t="e">
        <f t="shared" si="14"/>
        <v>#N/A</v>
      </c>
      <c r="Q122">
        <f t="shared" si="15"/>
        <v>538.960554</v>
      </c>
      <c r="R122" s="10">
        <f t="shared" si="16"/>
        <v>538.960554</v>
      </c>
      <c r="S122" s="2" t="e">
        <f t="shared" si="17"/>
        <v>#N/A</v>
      </c>
    </row>
    <row r="123" spans="1:19" ht="12.75">
      <c r="A123" s="1">
        <v>39192.47222222222</v>
      </c>
      <c r="B123">
        <v>539.54548</v>
      </c>
      <c r="C123">
        <v>567</v>
      </c>
      <c r="D123" t="s">
        <v>55</v>
      </c>
      <c r="E123" t="s">
        <v>56</v>
      </c>
      <c r="F123" t="s">
        <v>57</v>
      </c>
      <c r="G123">
        <v>27.4545199999999</v>
      </c>
      <c r="H123">
        <v>0</v>
      </c>
      <c r="K123" t="s">
        <v>58</v>
      </c>
      <c r="L123" t="s">
        <v>59</v>
      </c>
      <c r="M123" t="s">
        <v>60</v>
      </c>
      <c r="N123" t="s">
        <v>61</v>
      </c>
      <c r="O123" t="e">
        <f t="shared" si="13"/>
        <v>#N/A</v>
      </c>
      <c r="P123" t="e">
        <f t="shared" si="14"/>
        <v>#N/A</v>
      </c>
      <c r="Q123">
        <f t="shared" si="15"/>
        <v>539.54548</v>
      </c>
      <c r="R123" s="10">
        <f t="shared" si="16"/>
        <v>539.54548</v>
      </c>
      <c r="S123" s="2" t="e">
        <f t="shared" si="17"/>
        <v>#N/A</v>
      </c>
    </row>
    <row r="124" spans="1:19" ht="12.75">
      <c r="A124" s="1">
        <v>39219.76388888889</v>
      </c>
      <c r="B124">
        <v>541.567936</v>
      </c>
      <c r="C124">
        <v>567</v>
      </c>
      <c r="D124" t="s">
        <v>55</v>
      </c>
      <c r="E124" t="s">
        <v>56</v>
      </c>
      <c r="F124" t="s">
        <v>57</v>
      </c>
      <c r="G124">
        <v>25.432064</v>
      </c>
      <c r="H124">
        <v>0</v>
      </c>
      <c r="K124" t="s">
        <v>58</v>
      </c>
      <c r="L124" t="s">
        <v>59</v>
      </c>
      <c r="M124" t="s">
        <v>60</v>
      </c>
      <c r="N124" t="s">
        <v>61</v>
      </c>
      <c r="O124" t="e">
        <f t="shared" si="13"/>
        <v>#N/A</v>
      </c>
      <c r="P124" t="e">
        <f t="shared" si="14"/>
        <v>#N/A</v>
      </c>
      <c r="Q124">
        <f t="shared" si="15"/>
        <v>541.567936</v>
      </c>
      <c r="R124" s="10">
        <f t="shared" si="16"/>
        <v>541.567936</v>
      </c>
      <c r="S124" s="2" t="e">
        <f t="shared" si="17"/>
        <v>#N/A</v>
      </c>
    </row>
    <row r="125" spans="1:19" ht="12.75">
      <c r="A125" s="1">
        <v>39246.833333333336</v>
      </c>
      <c r="B125">
        <v>542.856756</v>
      </c>
      <c r="C125">
        <v>567</v>
      </c>
      <c r="D125" t="s">
        <v>55</v>
      </c>
      <c r="E125" t="s">
        <v>56</v>
      </c>
      <c r="F125" t="s">
        <v>57</v>
      </c>
      <c r="G125">
        <v>24.143244</v>
      </c>
      <c r="H125">
        <v>0</v>
      </c>
      <c r="K125" t="s">
        <v>58</v>
      </c>
      <c r="L125" t="s">
        <v>59</v>
      </c>
      <c r="M125" t="s">
        <v>60</v>
      </c>
      <c r="N125" t="s">
        <v>61</v>
      </c>
      <c r="O125" t="e">
        <f t="shared" si="13"/>
        <v>#N/A</v>
      </c>
      <c r="P125" t="e">
        <f t="shared" si="14"/>
        <v>#N/A</v>
      </c>
      <c r="Q125">
        <f t="shared" si="15"/>
        <v>542.856756</v>
      </c>
      <c r="R125" s="10">
        <f t="shared" si="16"/>
        <v>542.856756</v>
      </c>
      <c r="S125" s="2" t="e">
        <f t="shared" si="17"/>
        <v>#N/A</v>
      </c>
    </row>
    <row r="126" spans="1:19" ht="12.75">
      <c r="A126" s="1">
        <v>39274.72222222222</v>
      </c>
      <c r="B126">
        <v>542.252001999999</v>
      </c>
      <c r="C126">
        <v>567</v>
      </c>
      <c r="D126" t="s">
        <v>55</v>
      </c>
      <c r="E126" t="s">
        <v>56</v>
      </c>
      <c r="F126" t="s">
        <v>57</v>
      </c>
      <c r="G126">
        <v>24.7479980000001</v>
      </c>
      <c r="H126">
        <v>0</v>
      </c>
      <c r="K126" t="s">
        <v>58</v>
      </c>
      <c r="L126" t="s">
        <v>59</v>
      </c>
      <c r="M126" t="s">
        <v>60</v>
      </c>
      <c r="N126" t="s">
        <v>61</v>
      </c>
      <c r="O126" t="e">
        <f t="shared" si="13"/>
        <v>#N/A</v>
      </c>
      <c r="P126" t="e">
        <f t="shared" si="14"/>
        <v>#N/A</v>
      </c>
      <c r="Q126">
        <f t="shared" si="15"/>
        <v>542.252001999999</v>
      </c>
      <c r="R126" s="10">
        <f t="shared" si="16"/>
        <v>542.252001999999</v>
      </c>
      <c r="S126" s="2" t="e">
        <f t="shared" si="17"/>
        <v>#N/A</v>
      </c>
    </row>
    <row r="127" spans="1:19" ht="12.75">
      <c r="A127" s="1">
        <v>39300.64236111111</v>
      </c>
      <c r="B127">
        <v>542.678304</v>
      </c>
      <c r="C127">
        <v>567</v>
      </c>
      <c r="D127" t="s">
        <v>55</v>
      </c>
      <c r="E127" t="s">
        <v>56</v>
      </c>
      <c r="F127" t="s">
        <v>57</v>
      </c>
      <c r="G127">
        <v>24.321696</v>
      </c>
      <c r="H127">
        <v>0</v>
      </c>
      <c r="K127" t="s">
        <v>58</v>
      </c>
      <c r="L127" t="s">
        <v>59</v>
      </c>
      <c r="M127" t="s">
        <v>60</v>
      </c>
      <c r="N127" t="s">
        <v>61</v>
      </c>
      <c r="O127" t="e">
        <f t="shared" si="13"/>
        <v>#N/A</v>
      </c>
      <c r="P127" t="e">
        <f t="shared" si="14"/>
        <v>#N/A</v>
      </c>
      <c r="Q127">
        <f t="shared" si="15"/>
        <v>542.678304</v>
      </c>
      <c r="R127" s="10">
        <f t="shared" si="16"/>
        <v>542.678304</v>
      </c>
      <c r="S127" s="2" t="e">
        <f t="shared" si="17"/>
        <v>#N/A</v>
      </c>
    </row>
    <row r="128" spans="1:19" ht="12.75">
      <c r="A128" s="1">
        <v>39335.8125</v>
      </c>
      <c r="B128">
        <v>541.686904</v>
      </c>
      <c r="C128">
        <v>567</v>
      </c>
      <c r="D128" t="s">
        <v>55</v>
      </c>
      <c r="E128" t="s">
        <v>56</v>
      </c>
      <c r="F128" t="s">
        <v>57</v>
      </c>
      <c r="G128">
        <v>25.313096</v>
      </c>
      <c r="H128">
        <v>0</v>
      </c>
      <c r="K128" t="s">
        <v>58</v>
      </c>
      <c r="L128" t="s">
        <v>59</v>
      </c>
      <c r="M128" t="s">
        <v>60</v>
      </c>
      <c r="N128" t="s">
        <v>61</v>
      </c>
      <c r="O128" t="e">
        <f t="shared" si="13"/>
        <v>#N/A</v>
      </c>
      <c r="P128" t="e">
        <f t="shared" si="14"/>
        <v>#N/A</v>
      </c>
      <c r="Q128">
        <f t="shared" si="15"/>
        <v>541.686904</v>
      </c>
      <c r="R128" s="10">
        <f t="shared" si="16"/>
        <v>541.686904</v>
      </c>
      <c r="S128" s="2" t="e">
        <f t="shared" si="17"/>
        <v>#N/A</v>
      </c>
    </row>
    <row r="129" spans="1:19" ht="12.75">
      <c r="A129" s="1">
        <v>39363.84722222222</v>
      </c>
      <c r="B129">
        <v>541.518366</v>
      </c>
      <c r="C129">
        <v>567</v>
      </c>
      <c r="D129" t="s">
        <v>55</v>
      </c>
      <c r="E129" t="s">
        <v>56</v>
      </c>
      <c r="F129" t="s">
        <v>57</v>
      </c>
      <c r="G129">
        <v>25.481634</v>
      </c>
      <c r="H129">
        <v>0</v>
      </c>
      <c r="K129" t="s">
        <v>58</v>
      </c>
      <c r="L129" t="s">
        <v>59</v>
      </c>
      <c r="M129" t="s">
        <v>60</v>
      </c>
      <c r="N129" t="s">
        <v>61</v>
      </c>
      <c r="O129" t="e">
        <f t="shared" si="13"/>
        <v>#N/A</v>
      </c>
      <c r="P129" t="e">
        <f t="shared" si="14"/>
        <v>#N/A</v>
      </c>
      <c r="Q129">
        <f t="shared" si="15"/>
        <v>541.518366</v>
      </c>
      <c r="R129" s="10">
        <f t="shared" si="16"/>
        <v>541.518366</v>
      </c>
      <c r="S129" s="2" t="e">
        <f t="shared" si="17"/>
        <v>#N/A</v>
      </c>
    </row>
    <row r="130" spans="1:19" ht="12.75">
      <c r="A130" s="1">
        <v>39405.708333333336</v>
      </c>
      <c r="B130">
        <v>541.567936</v>
      </c>
      <c r="C130">
        <v>567</v>
      </c>
      <c r="D130" t="s">
        <v>55</v>
      </c>
      <c r="E130" t="s">
        <v>56</v>
      </c>
      <c r="F130" t="s">
        <v>57</v>
      </c>
      <c r="G130">
        <v>25.432064</v>
      </c>
      <c r="H130">
        <v>0</v>
      </c>
      <c r="K130" t="s">
        <v>58</v>
      </c>
      <c r="L130" t="s">
        <v>59</v>
      </c>
      <c r="M130" t="s">
        <v>60</v>
      </c>
      <c r="N130" t="s">
        <v>61</v>
      </c>
      <c r="O130" t="e">
        <f t="shared" si="13"/>
        <v>#N/A</v>
      </c>
      <c r="P130" t="e">
        <f t="shared" si="14"/>
        <v>#N/A</v>
      </c>
      <c r="Q130">
        <f t="shared" si="15"/>
        <v>541.567936</v>
      </c>
      <c r="R130" s="10">
        <f t="shared" si="16"/>
        <v>541.567936</v>
      </c>
      <c r="S130" s="2" t="e">
        <f t="shared" si="17"/>
        <v>#N/A</v>
      </c>
    </row>
    <row r="131" spans="1:19" ht="12.75">
      <c r="A131" s="1">
        <v>39426.541666666664</v>
      </c>
      <c r="B131">
        <v>541.141634</v>
      </c>
      <c r="C131">
        <v>567</v>
      </c>
      <c r="D131" t="s">
        <v>55</v>
      </c>
      <c r="E131" t="s">
        <v>56</v>
      </c>
      <c r="F131" t="s">
        <v>57</v>
      </c>
      <c r="G131">
        <v>25.858366</v>
      </c>
      <c r="H131">
        <v>0</v>
      </c>
      <c r="K131" t="s">
        <v>58</v>
      </c>
      <c r="L131" t="s">
        <v>59</v>
      </c>
      <c r="M131" t="s">
        <v>60</v>
      </c>
      <c r="N131" t="s">
        <v>61</v>
      </c>
      <c r="O131" t="e">
        <f t="shared" si="13"/>
        <v>#N/A</v>
      </c>
      <c r="P131" t="e">
        <f t="shared" si="14"/>
        <v>#N/A</v>
      </c>
      <c r="Q131">
        <f t="shared" si="15"/>
        <v>541.141634</v>
      </c>
      <c r="R131" s="10">
        <f t="shared" si="16"/>
        <v>541.141634</v>
      </c>
      <c r="S131" s="2" t="e">
        <f t="shared" si="17"/>
        <v>#N/A</v>
      </c>
    </row>
    <row r="132" spans="1:19" ht="12.75">
      <c r="A132" s="1">
        <v>39449.760416666664</v>
      </c>
      <c r="B132">
        <v>541.052408</v>
      </c>
      <c r="C132">
        <v>567</v>
      </c>
      <c r="D132" t="s">
        <v>55</v>
      </c>
      <c r="E132" t="s">
        <v>56</v>
      </c>
      <c r="F132" t="s">
        <v>57</v>
      </c>
      <c r="G132">
        <v>25.947592</v>
      </c>
      <c r="H132">
        <v>0</v>
      </c>
      <c r="K132" t="s">
        <v>58</v>
      </c>
      <c r="L132" t="s">
        <v>59</v>
      </c>
      <c r="M132" t="s">
        <v>60</v>
      </c>
      <c r="N132" t="s">
        <v>61</v>
      </c>
      <c r="O132" t="e">
        <f aca="true" t="shared" si="18" ref="O132:O195">IF(EXACT(E132,"Nivel Dinámico"),IF(B132=0,NA(),B132),NA())</f>
        <v>#N/A</v>
      </c>
      <c r="P132" t="e">
        <f aca="true" t="shared" si="19" ref="P132:P195">IF(AND(EXACT(E132,"Nivel Estático"),NOT(EXACT(F132,"SONDA AUTOMÁTICA"))),IF(B132=0,NA(),B132),NA())</f>
        <v>#N/A</v>
      </c>
      <c r="Q132">
        <f aca="true" t="shared" si="20" ref="Q132:Q195">IF(ISNA(P132),IF(ISNA(R132),IF(ISNA(S132),"",S132),R132),P132)</f>
        <v>541.052408</v>
      </c>
      <c r="R132" s="10">
        <f aca="true" t="shared" si="21" ref="R132:R195">IF(EXACT(E132,"Extrapolado"),IF(B132=0,NA(),B132),NA())</f>
        <v>541.052408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39482.520833333336</v>
      </c>
      <c r="B133">
        <v>540.864042</v>
      </c>
      <c r="C133">
        <v>567</v>
      </c>
      <c r="D133" t="s">
        <v>55</v>
      </c>
      <c r="E133" t="s">
        <v>56</v>
      </c>
      <c r="F133" t="s">
        <v>57</v>
      </c>
      <c r="G133">
        <v>26.135958</v>
      </c>
      <c r="H133">
        <v>0</v>
      </c>
      <c r="K133" t="s">
        <v>58</v>
      </c>
      <c r="L133" t="s">
        <v>59</v>
      </c>
      <c r="M133" t="s">
        <v>60</v>
      </c>
      <c r="N133" t="s">
        <v>61</v>
      </c>
      <c r="O133" t="e">
        <f t="shared" si="18"/>
        <v>#N/A</v>
      </c>
      <c r="P133" t="e">
        <f t="shared" si="19"/>
        <v>#N/A</v>
      </c>
      <c r="Q133">
        <f t="shared" si="20"/>
        <v>540.864042</v>
      </c>
      <c r="R133" s="10">
        <f t="shared" si="21"/>
        <v>540.864042</v>
      </c>
      <c r="S133" s="2" t="e">
        <f t="shared" si="22"/>
        <v>#N/A</v>
      </c>
    </row>
    <row r="134" spans="1:19" ht="12.75">
      <c r="A134" s="1">
        <v>39518.572916666664</v>
      </c>
      <c r="B134">
        <v>540.8343</v>
      </c>
      <c r="C134">
        <v>567</v>
      </c>
      <c r="D134" t="s">
        <v>55</v>
      </c>
      <c r="E134" t="s">
        <v>56</v>
      </c>
      <c r="F134" t="s">
        <v>57</v>
      </c>
      <c r="G134">
        <v>26.1657</v>
      </c>
      <c r="H134">
        <v>0</v>
      </c>
      <c r="K134" t="s">
        <v>58</v>
      </c>
      <c r="L134" t="s">
        <v>59</v>
      </c>
      <c r="M134" t="s">
        <v>60</v>
      </c>
      <c r="N134" t="s">
        <v>61</v>
      </c>
      <c r="O134" t="e">
        <f t="shared" si="18"/>
        <v>#N/A</v>
      </c>
      <c r="P134" t="e">
        <f t="shared" si="19"/>
        <v>#N/A</v>
      </c>
      <c r="Q134">
        <f t="shared" si="20"/>
        <v>540.8343</v>
      </c>
      <c r="R134" s="10">
        <f t="shared" si="21"/>
        <v>540.8343</v>
      </c>
      <c r="S134" s="2" t="e">
        <f t="shared" si="22"/>
        <v>#N/A</v>
      </c>
    </row>
    <row r="135" spans="1:19" ht="12.75">
      <c r="A135" s="1">
        <v>39546.479166666664</v>
      </c>
      <c r="B135">
        <v>540.873956</v>
      </c>
      <c r="C135">
        <v>567</v>
      </c>
      <c r="D135" t="s">
        <v>55</v>
      </c>
      <c r="E135" t="s">
        <v>56</v>
      </c>
      <c r="F135" t="s">
        <v>57</v>
      </c>
      <c r="G135">
        <v>26.126044</v>
      </c>
      <c r="H135">
        <v>0</v>
      </c>
      <c r="K135" t="s">
        <v>58</v>
      </c>
      <c r="L135" t="s">
        <v>59</v>
      </c>
      <c r="M135" t="s">
        <v>60</v>
      </c>
      <c r="N135" t="s">
        <v>61</v>
      </c>
      <c r="O135" t="e">
        <f t="shared" si="18"/>
        <v>#N/A</v>
      </c>
      <c r="P135" t="e">
        <f t="shared" si="19"/>
        <v>#N/A</v>
      </c>
      <c r="Q135">
        <f t="shared" si="20"/>
        <v>540.873956</v>
      </c>
      <c r="R135" s="10">
        <f t="shared" si="21"/>
        <v>540.873956</v>
      </c>
      <c r="S135" s="2" t="e">
        <f t="shared" si="22"/>
        <v>#N/A</v>
      </c>
    </row>
    <row r="136" spans="1:19" ht="12.75">
      <c r="A136" s="1">
        <v>39580.520833333336</v>
      </c>
      <c r="B136">
        <v>540.745073999999</v>
      </c>
      <c r="C136">
        <v>567</v>
      </c>
      <c r="D136" t="s">
        <v>55</v>
      </c>
      <c r="E136" t="s">
        <v>56</v>
      </c>
      <c r="F136" t="s">
        <v>57</v>
      </c>
      <c r="G136">
        <v>26.2549260000001</v>
      </c>
      <c r="H136">
        <v>0</v>
      </c>
      <c r="K136" t="s">
        <v>58</v>
      </c>
      <c r="L136" t="s">
        <v>59</v>
      </c>
      <c r="M136" t="s">
        <v>60</v>
      </c>
      <c r="N136" t="s">
        <v>61</v>
      </c>
      <c r="O136" t="e">
        <f t="shared" si="18"/>
        <v>#N/A</v>
      </c>
      <c r="P136" t="e">
        <f t="shared" si="19"/>
        <v>#N/A</v>
      </c>
      <c r="Q136">
        <f t="shared" si="20"/>
        <v>540.745073999999</v>
      </c>
      <c r="R136" s="10">
        <f t="shared" si="21"/>
        <v>540.745073999999</v>
      </c>
      <c r="S136" s="2" t="e">
        <f t="shared" si="22"/>
        <v>#N/A</v>
      </c>
    </row>
    <row r="137" spans="1:19" ht="12.75">
      <c r="A137" s="1">
        <v>39601.63888888889</v>
      </c>
      <c r="B137">
        <v>540.864042</v>
      </c>
      <c r="C137">
        <v>567</v>
      </c>
      <c r="D137" t="s">
        <v>55</v>
      </c>
      <c r="E137" t="s">
        <v>56</v>
      </c>
      <c r="F137" t="s">
        <v>57</v>
      </c>
      <c r="G137">
        <v>26.135958</v>
      </c>
      <c r="H137">
        <v>0</v>
      </c>
      <c r="K137" t="s">
        <v>58</v>
      </c>
      <c r="L137" t="s">
        <v>59</v>
      </c>
      <c r="M137" t="s">
        <v>60</v>
      </c>
      <c r="N137" t="s">
        <v>61</v>
      </c>
      <c r="O137" t="e">
        <f t="shared" si="18"/>
        <v>#N/A</v>
      </c>
      <c r="P137" t="e">
        <f t="shared" si="19"/>
        <v>#N/A</v>
      </c>
      <c r="Q137">
        <f t="shared" si="20"/>
        <v>540.864042</v>
      </c>
      <c r="R137" s="10">
        <f t="shared" si="21"/>
        <v>540.864042</v>
      </c>
      <c r="S137" s="2" t="e">
        <f t="shared" si="22"/>
        <v>#N/A</v>
      </c>
    </row>
    <row r="138" spans="1:19" ht="12.75">
      <c r="A138" s="1">
        <v>39644.489583333336</v>
      </c>
      <c r="B138">
        <v>542.113206</v>
      </c>
      <c r="C138">
        <v>567</v>
      </c>
      <c r="D138" t="s">
        <v>55</v>
      </c>
      <c r="E138" t="s">
        <v>56</v>
      </c>
      <c r="F138" t="s">
        <v>57</v>
      </c>
      <c r="G138">
        <v>24.886794</v>
      </c>
      <c r="H138">
        <v>0</v>
      </c>
      <c r="K138" t="s">
        <v>58</v>
      </c>
      <c r="L138" t="s">
        <v>59</v>
      </c>
      <c r="M138" t="s">
        <v>60</v>
      </c>
      <c r="N138" t="s">
        <v>61</v>
      </c>
      <c r="O138" t="e">
        <f t="shared" si="18"/>
        <v>#N/A</v>
      </c>
      <c r="P138" t="e">
        <f t="shared" si="19"/>
        <v>#N/A</v>
      </c>
      <c r="Q138">
        <f t="shared" si="20"/>
        <v>542.113206</v>
      </c>
      <c r="R138" s="10">
        <f t="shared" si="21"/>
        <v>542.113206</v>
      </c>
      <c r="S138" s="2" t="e">
        <f t="shared" si="22"/>
        <v>#N/A</v>
      </c>
    </row>
    <row r="139" spans="1:19" ht="12.75">
      <c r="A139" s="1">
        <v>39672.625</v>
      </c>
      <c r="B139">
        <v>542.242088</v>
      </c>
      <c r="C139">
        <v>567</v>
      </c>
      <c r="D139" t="s">
        <v>55</v>
      </c>
      <c r="E139" t="s">
        <v>56</v>
      </c>
      <c r="F139" t="s">
        <v>57</v>
      </c>
      <c r="G139">
        <v>24.757912</v>
      </c>
      <c r="H139">
        <v>0</v>
      </c>
      <c r="K139" t="s">
        <v>58</v>
      </c>
      <c r="L139" t="s">
        <v>59</v>
      </c>
      <c r="M139" t="s">
        <v>60</v>
      </c>
      <c r="N139" t="s">
        <v>61</v>
      </c>
      <c r="O139" t="e">
        <f t="shared" si="18"/>
        <v>#N/A</v>
      </c>
      <c r="P139" t="e">
        <f t="shared" si="19"/>
        <v>#N/A</v>
      </c>
      <c r="Q139">
        <f t="shared" si="20"/>
        <v>542.242088</v>
      </c>
      <c r="R139" s="10">
        <f t="shared" si="21"/>
        <v>542.242088</v>
      </c>
      <c r="S139" s="2" t="e">
        <f t="shared" si="22"/>
        <v>#N/A</v>
      </c>
    </row>
    <row r="140" spans="1:19" ht="12.75">
      <c r="A140" s="1">
        <v>39710.70138888889</v>
      </c>
      <c r="B140">
        <v>541.518366</v>
      </c>
      <c r="C140">
        <v>567</v>
      </c>
      <c r="D140" t="s">
        <v>55</v>
      </c>
      <c r="E140" t="s">
        <v>56</v>
      </c>
      <c r="F140" t="s">
        <v>57</v>
      </c>
      <c r="G140">
        <v>25.481634</v>
      </c>
      <c r="H140">
        <v>0</v>
      </c>
      <c r="K140" t="s">
        <v>58</v>
      </c>
      <c r="L140" t="s">
        <v>59</v>
      </c>
      <c r="M140" t="s">
        <v>60</v>
      </c>
      <c r="N140" t="s">
        <v>61</v>
      </c>
      <c r="O140" t="e">
        <f t="shared" si="18"/>
        <v>#N/A</v>
      </c>
      <c r="P140" t="e">
        <f t="shared" si="19"/>
        <v>#N/A</v>
      </c>
      <c r="Q140">
        <f t="shared" si="20"/>
        <v>541.518366</v>
      </c>
      <c r="R140" s="10">
        <f t="shared" si="21"/>
        <v>541.518366</v>
      </c>
      <c r="S140" s="2" t="e">
        <f t="shared" si="22"/>
        <v>#N/A</v>
      </c>
    </row>
    <row r="141" spans="1:19" ht="12.75">
      <c r="A141" s="1">
        <v>39737.645833333336</v>
      </c>
      <c r="B141">
        <v>541.339914</v>
      </c>
      <c r="C141">
        <v>567</v>
      </c>
      <c r="D141" t="s">
        <v>55</v>
      </c>
      <c r="E141" t="s">
        <v>56</v>
      </c>
      <c r="F141" t="s">
        <v>57</v>
      </c>
      <c r="G141">
        <v>25.660086</v>
      </c>
      <c r="H141">
        <v>0</v>
      </c>
      <c r="K141" t="s">
        <v>58</v>
      </c>
      <c r="L141" t="s">
        <v>59</v>
      </c>
      <c r="M141" t="s">
        <v>60</v>
      </c>
      <c r="N141" t="s">
        <v>61</v>
      </c>
      <c r="O141" t="e">
        <f t="shared" si="18"/>
        <v>#N/A</v>
      </c>
      <c r="P141" t="e">
        <f t="shared" si="19"/>
        <v>#N/A</v>
      </c>
      <c r="Q141">
        <f t="shared" si="20"/>
        <v>541.339914</v>
      </c>
      <c r="R141" s="10">
        <f t="shared" si="21"/>
        <v>541.339914</v>
      </c>
      <c r="S141" s="2" t="e">
        <f t="shared" si="22"/>
        <v>#N/A</v>
      </c>
    </row>
    <row r="142" spans="1:19" ht="12.75">
      <c r="A142" s="1">
        <v>39773.385416666664</v>
      </c>
      <c r="B142">
        <v>542.252001999999</v>
      </c>
      <c r="C142">
        <v>567</v>
      </c>
      <c r="D142" t="s">
        <v>55</v>
      </c>
      <c r="E142" t="s">
        <v>56</v>
      </c>
      <c r="F142" t="s">
        <v>57</v>
      </c>
      <c r="G142">
        <v>24.7479980000001</v>
      </c>
      <c r="H142">
        <v>0</v>
      </c>
      <c r="K142" t="s">
        <v>58</v>
      </c>
      <c r="L142" t="s">
        <v>59</v>
      </c>
      <c r="M142" t="s">
        <v>60</v>
      </c>
      <c r="N142" t="s">
        <v>61</v>
      </c>
      <c r="O142" t="e">
        <f t="shared" si="18"/>
        <v>#N/A</v>
      </c>
      <c r="P142" t="e">
        <f t="shared" si="19"/>
        <v>#N/A</v>
      </c>
      <c r="Q142">
        <f t="shared" si="20"/>
        <v>542.252001999999</v>
      </c>
      <c r="R142" s="10">
        <f t="shared" si="21"/>
        <v>542.252001999999</v>
      </c>
      <c r="S142" s="2" t="e">
        <f t="shared" si="22"/>
        <v>#N/A</v>
      </c>
    </row>
    <row r="143" spans="1:19" ht="12.75">
      <c r="A143" s="1">
        <v>39803.57638888889</v>
      </c>
      <c r="B143">
        <v>542.827014</v>
      </c>
      <c r="C143">
        <v>567</v>
      </c>
      <c r="D143" t="s">
        <v>55</v>
      </c>
      <c r="E143" t="s">
        <v>56</v>
      </c>
      <c r="F143" t="s">
        <v>57</v>
      </c>
      <c r="G143">
        <v>24.172986</v>
      </c>
      <c r="H143">
        <v>0</v>
      </c>
      <c r="K143" t="s">
        <v>58</v>
      </c>
      <c r="L143" t="s">
        <v>59</v>
      </c>
      <c r="M143" t="s">
        <v>60</v>
      </c>
      <c r="N143" t="s">
        <v>61</v>
      </c>
      <c r="O143" t="e">
        <f t="shared" si="18"/>
        <v>#N/A</v>
      </c>
      <c r="P143" t="e">
        <f t="shared" si="19"/>
        <v>#N/A</v>
      </c>
      <c r="Q143">
        <f t="shared" si="20"/>
        <v>542.827014</v>
      </c>
      <c r="R143" s="10">
        <f t="shared" si="21"/>
        <v>542.827014</v>
      </c>
      <c r="S143" s="2" t="e">
        <f t="shared" si="22"/>
        <v>#N/A</v>
      </c>
    </row>
    <row r="144" spans="1:19" ht="12.75">
      <c r="A144" s="1">
        <v>39824.458333333336</v>
      </c>
      <c r="B144">
        <v>543.65979</v>
      </c>
      <c r="C144">
        <v>567</v>
      </c>
      <c r="D144" t="s">
        <v>55</v>
      </c>
      <c r="E144" t="s">
        <v>56</v>
      </c>
      <c r="F144" t="s">
        <v>57</v>
      </c>
      <c r="G144">
        <v>23.34021</v>
      </c>
      <c r="H144">
        <v>0</v>
      </c>
      <c r="K144" t="s">
        <v>58</v>
      </c>
      <c r="L144" t="s">
        <v>59</v>
      </c>
      <c r="M144" t="s">
        <v>60</v>
      </c>
      <c r="N144" t="s">
        <v>61</v>
      </c>
      <c r="O144" t="e">
        <f t="shared" si="18"/>
        <v>#N/A</v>
      </c>
      <c r="P144" t="e">
        <f t="shared" si="19"/>
        <v>#N/A</v>
      </c>
      <c r="Q144">
        <f t="shared" si="20"/>
        <v>543.65979</v>
      </c>
      <c r="R144" s="10">
        <f t="shared" si="21"/>
        <v>543.65979</v>
      </c>
      <c r="S144" s="2" t="e">
        <f t="shared" si="22"/>
        <v>#N/A</v>
      </c>
    </row>
    <row r="145" spans="1:19" ht="12.75">
      <c r="A145" s="1">
        <v>39867.5</v>
      </c>
      <c r="B145">
        <v>545.2956</v>
      </c>
      <c r="C145">
        <v>567</v>
      </c>
      <c r="D145" t="s">
        <v>55</v>
      </c>
      <c r="E145" t="s">
        <v>56</v>
      </c>
      <c r="F145" t="s">
        <v>57</v>
      </c>
      <c r="G145">
        <v>21.7044</v>
      </c>
      <c r="H145">
        <v>0</v>
      </c>
      <c r="K145" t="s">
        <v>58</v>
      </c>
      <c r="L145" t="s">
        <v>59</v>
      </c>
      <c r="M145" t="s">
        <v>60</v>
      </c>
      <c r="N145" t="s">
        <v>61</v>
      </c>
      <c r="O145" t="e">
        <f t="shared" si="18"/>
        <v>#N/A</v>
      </c>
      <c r="P145" t="e">
        <f t="shared" si="19"/>
        <v>#N/A</v>
      </c>
      <c r="Q145">
        <f t="shared" si="20"/>
        <v>545.2956</v>
      </c>
      <c r="R145" s="10">
        <f t="shared" si="21"/>
        <v>545.2956</v>
      </c>
      <c r="S145" s="2" t="e">
        <f t="shared" si="22"/>
        <v>#N/A</v>
      </c>
    </row>
    <row r="146" spans="1:19" ht="12.75">
      <c r="A146" s="1">
        <v>39881.458333333336</v>
      </c>
      <c r="B146">
        <v>545.751644</v>
      </c>
      <c r="C146">
        <v>567</v>
      </c>
      <c r="D146" t="s">
        <v>55</v>
      </c>
      <c r="E146" t="s">
        <v>56</v>
      </c>
      <c r="F146" t="s">
        <v>57</v>
      </c>
      <c r="G146">
        <v>21.2483559999999</v>
      </c>
      <c r="H146">
        <v>0</v>
      </c>
      <c r="K146" t="s">
        <v>58</v>
      </c>
      <c r="L146" t="s">
        <v>59</v>
      </c>
      <c r="M146" t="s">
        <v>60</v>
      </c>
      <c r="N146" t="s">
        <v>61</v>
      </c>
      <c r="O146" t="e">
        <f t="shared" si="18"/>
        <v>#N/A</v>
      </c>
      <c r="P146" t="e">
        <f t="shared" si="19"/>
        <v>#N/A</v>
      </c>
      <c r="Q146">
        <f t="shared" si="20"/>
        <v>545.751644</v>
      </c>
      <c r="R146" s="10">
        <f t="shared" si="21"/>
        <v>545.751644</v>
      </c>
      <c r="S146" s="2" t="e">
        <f t="shared" si="22"/>
        <v>#N/A</v>
      </c>
    </row>
    <row r="147" spans="1:19" ht="12.75">
      <c r="A147" s="1">
        <v>39923.479166666664</v>
      </c>
      <c r="B147">
        <v>547.020636</v>
      </c>
      <c r="C147">
        <v>567</v>
      </c>
      <c r="D147" t="s">
        <v>55</v>
      </c>
      <c r="E147" t="s">
        <v>56</v>
      </c>
      <c r="F147" t="s">
        <v>57</v>
      </c>
      <c r="G147">
        <v>19.979364</v>
      </c>
      <c r="H147">
        <v>0</v>
      </c>
      <c r="K147" t="s">
        <v>58</v>
      </c>
      <c r="L147" t="s">
        <v>59</v>
      </c>
      <c r="M147" t="s">
        <v>60</v>
      </c>
      <c r="N147" t="s">
        <v>61</v>
      </c>
      <c r="O147" t="e">
        <f t="shared" si="18"/>
        <v>#N/A</v>
      </c>
      <c r="P147" t="e">
        <f t="shared" si="19"/>
        <v>#N/A</v>
      </c>
      <c r="Q147">
        <f t="shared" si="20"/>
        <v>547.020636</v>
      </c>
      <c r="R147" s="10">
        <f t="shared" si="21"/>
        <v>547.020636</v>
      </c>
      <c r="S147" s="2" t="e">
        <f t="shared" si="22"/>
        <v>#N/A</v>
      </c>
    </row>
    <row r="148" spans="1:19" ht="12.75">
      <c r="A148" s="1">
        <v>39958.458333333336</v>
      </c>
      <c r="B148">
        <v>547.615476</v>
      </c>
      <c r="C148">
        <v>567</v>
      </c>
      <c r="D148" t="s">
        <v>55</v>
      </c>
      <c r="E148" t="s">
        <v>56</v>
      </c>
      <c r="F148" t="s">
        <v>57</v>
      </c>
      <c r="G148">
        <v>19.3845239999999</v>
      </c>
      <c r="H148">
        <v>0</v>
      </c>
      <c r="K148" t="s">
        <v>58</v>
      </c>
      <c r="L148" t="s">
        <v>59</v>
      </c>
      <c r="M148" t="s">
        <v>60</v>
      </c>
      <c r="N148" t="s">
        <v>61</v>
      </c>
      <c r="O148" t="e">
        <f t="shared" si="18"/>
        <v>#N/A</v>
      </c>
      <c r="P148" t="e">
        <f t="shared" si="19"/>
        <v>#N/A</v>
      </c>
      <c r="Q148">
        <f t="shared" si="20"/>
        <v>547.615476</v>
      </c>
      <c r="R148" s="10">
        <f t="shared" si="21"/>
        <v>547.615476</v>
      </c>
      <c r="S148" s="2" t="e">
        <f t="shared" si="22"/>
        <v>#N/A</v>
      </c>
    </row>
    <row r="149" spans="1:19" ht="12.75">
      <c r="A149" s="1">
        <v>39980.729166666664</v>
      </c>
      <c r="B149">
        <v>547.784014</v>
      </c>
      <c r="C149">
        <v>567</v>
      </c>
      <c r="D149" t="s">
        <v>55</v>
      </c>
      <c r="E149" t="s">
        <v>56</v>
      </c>
      <c r="F149" t="s">
        <v>57</v>
      </c>
      <c r="G149">
        <v>19.215986</v>
      </c>
      <c r="H149">
        <v>0</v>
      </c>
      <c r="K149" t="s">
        <v>58</v>
      </c>
      <c r="L149" t="s">
        <v>59</v>
      </c>
      <c r="M149" t="s">
        <v>60</v>
      </c>
      <c r="N149" t="s">
        <v>61</v>
      </c>
      <c r="O149" t="e">
        <f t="shared" si="18"/>
        <v>#N/A</v>
      </c>
      <c r="P149" t="e">
        <f t="shared" si="19"/>
        <v>#N/A</v>
      </c>
      <c r="Q149">
        <f t="shared" si="20"/>
        <v>547.784014</v>
      </c>
      <c r="R149" s="10">
        <f t="shared" si="21"/>
        <v>547.784014</v>
      </c>
      <c r="S149" s="2" t="e">
        <f t="shared" si="22"/>
        <v>#N/A</v>
      </c>
    </row>
    <row r="150" spans="1:19" ht="12.75">
      <c r="A150" s="1">
        <v>40021.4375</v>
      </c>
      <c r="B150">
        <v>547.52625</v>
      </c>
      <c r="C150">
        <v>567</v>
      </c>
      <c r="D150" t="s">
        <v>55</v>
      </c>
      <c r="E150" t="s">
        <v>56</v>
      </c>
      <c r="F150" t="s">
        <v>57</v>
      </c>
      <c r="G150">
        <v>19.47375</v>
      </c>
      <c r="H150">
        <v>0</v>
      </c>
      <c r="K150" t="s">
        <v>58</v>
      </c>
      <c r="L150" t="s">
        <v>59</v>
      </c>
      <c r="M150" t="s">
        <v>60</v>
      </c>
      <c r="N150" t="s">
        <v>61</v>
      </c>
      <c r="O150" t="e">
        <f t="shared" si="18"/>
        <v>#N/A</v>
      </c>
      <c r="P150" t="e">
        <f t="shared" si="19"/>
        <v>#N/A</v>
      </c>
      <c r="Q150">
        <f t="shared" si="20"/>
        <v>547.52625</v>
      </c>
      <c r="R150" s="10">
        <f t="shared" si="21"/>
        <v>547.52625</v>
      </c>
      <c r="S150" s="2" t="e">
        <f t="shared" si="22"/>
        <v>#N/A</v>
      </c>
    </row>
    <row r="151" spans="1:19" ht="12.75">
      <c r="A151" s="1">
        <v>40043.5</v>
      </c>
      <c r="B151">
        <v>546.792614</v>
      </c>
      <c r="C151">
        <v>567</v>
      </c>
      <c r="D151" t="s">
        <v>55</v>
      </c>
      <c r="E151" t="s">
        <v>56</v>
      </c>
      <c r="F151" t="s">
        <v>57</v>
      </c>
      <c r="G151">
        <v>20.207386</v>
      </c>
      <c r="H151">
        <v>0</v>
      </c>
      <c r="K151" t="s">
        <v>58</v>
      </c>
      <c r="L151" t="s">
        <v>59</v>
      </c>
      <c r="M151" t="s">
        <v>60</v>
      </c>
      <c r="N151" t="s">
        <v>61</v>
      </c>
      <c r="O151" t="e">
        <f t="shared" si="18"/>
        <v>#N/A</v>
      </c>
      <c r="P151" t="e">
        <f t="shared" si="19"/>
        <v>#N/A</v>
      </c>
      <c r="Q151">
        <f t="shared" si="20"/>
        <v>546.792614</v>
      </c>
      <c r="R151" s="10">
        <f t="shared" si="21"/>
        <v>546.792614</v>
      </c>
      <c r="S151" s="2" t="e">
        <f t="shared" si="22"/>
        <v>#N/A</v>
      </c>
    </row>
    <row r="152" spans="1:19" ht="12.75">
      <c r="A152" s="1">
        <v>40077.458333333336</v>
      </c>
      <c r="B152">
        <v>545.74173</v>
      </c>
      <c r="C152">
        <v>567</v>
      </c>
      <c r="D152" t="s">
        <v>55</v>
      </c>
      <c r="E152" t="s">
        <v>56</v>
      </c>
      <c r="F152" t="s">
        <v>57</v>
      </c>
      <c r="G152">
        <v>21.2582699999999</v>
      </c>
      <c r="H152">
        <v>0</v>
      </c>
      <c r="K152" t="s">
        <v>58</v>
      </c>
      <c r="L152" t="s">
        <v>59</v>
      </c>
      <c r="M152" t="s">
        <v>60</v>
      </c>
      <c r="N152" t="s">
        <v>61</v>
      </c>
      <c r="O152" t="e">
        <f t="shared" si="18"/>
        <v>#N/A</v>
      </c>
      <c r="P152" t="e">
        <f t="shared" si="19"/>
        <v>#N/A</v>
      </c>
      <c r="Q152">
        <f t="shared" si="20"/>
        <v>545.74173</v>
      </c>
      <c r="R152" s="10">
        <f t="shared" si="21"/>
        <v>545.74173</v>
      </c>
      <c r="S152" s="2" t="e">
        <f t="shared" si="22"/>
        <v>#N/A</v>
      </c>
    </row>
    <row r="153" spans="1:19" ht="12.75">
      <c r="A153" s="1">
        <v>40099.5</v>
      </c>
      <c r="B153">
        <v>545.801214</v>
      </c>
      <c r="C153">
        <v>567</v>
      </c>
      <c r="D153" t="s">
        <v>55</v>
      </c>
      <c r="E153" t="s">
        <v>56</v>
      </c>
      <c r="F153" t="s">
        <v>57</v>
      </c>
      <c r="G153">
        <v>21.198786</v>
      </c>
      <c r="H153">
        <v>0</v>
      </c>
      <c r="K153" t="s">
        <v>58</v>
      </c>
      <c r="L153" t="s">
        <v>59</v>
      </c>
      <c r="M153" t="s">
        <v>60</v>
      </c>
      <c r="N153" t="s">
        <v>61</v>
      </c>
      <c r="O153" t="e">
        <f t="shared" si="18"/>
        <v>#N/A</v>
      </c>
      <c r="P153" t="e">
        <f t="shared" si="19"/>
        <v>#N/A</v>
      </c>
      <c r="Q153">
        <f t="shared" si="20"/>
        <v>545.801214</v>
      </c>
      <c r="R153" s="10">
        <f t="shared" si="21"/>
        <v>545.801214</v>
      </c>
      <c r="S153" s="2" t="e">
        <f t="shared" si="22"/>
        <v>#N/A</v>
      </c>
    </row>
    <row r="154" spans="1:19" ht="12.75">
      <c r="A154" s="1">
        <v>40122.427083333336</v>
      </c>
      <c r="B154">
        <v>545.850784</v>
      </c>
      <c r="C154">
        <v>567</v>
      </c>
      <c r="D154" t="s">
        <v>55</v>
      </c>
      <c r="E154" t="s">
        <v>56</v>
      </c>
      <c r="F154" t="s">
        <v>57</v>
      </c>
      <c r="G154">
        <v>21.149216</v>
      </c>
      <c r="H154">
        <v>0</v>
      </c>
      <c r="K154" t="s">
        <v>58</v>
      </c>
      <c r="L154" t="s">
        <v>59</v>
      </c>
      <c r="M154" t="s">
        <v>60</v>
      </c>
      <c r="N154" t="s">
        <v>61</v>
      </c>
      <c r="O154" t="e">
        <f t="shared" si="18"/>
        <v>#N/A</v>
      </c>
      <c r="P154" t="e">
        <f t="shared" si="19"/>
        <v>#N/A</v>
      </c>
      <c r="Q154">
        <f t="shared" si="20"/>
        <v>545.850784</v>
      </c>
      <c r="R154" s="10">
        <f t="shared" si="21"/>
        <v>545.850784</v>
      </c>
      <c r="S154" s="2" t="e">
        <f t="shared" si="22"/>
        <v>#N/A</v>
      </c>
    </row>
    <row r="155" spans="1:19" ht="12.75">
      <c r="A155" s="1">
        <v>40186.645833333336</v>
      </c>
      <c r="B155">
        <v>545.7913</v>
      </c>
      <c r="C155">
        <v>567</v>
      </c>
      <c r="D155" t="s">
        <v>55</v>
      </c>
      <c r="E155" t="s">
        <v>56</v>
      </c>
      <c r="F155" t="s">
        <v>57</v>
      </c>
      <c r="G155">
        <v>21.2087</v>
      </c>
      <c r="H155">
        <v>0</v>
      </c>
      <c r="K155" t="s">
        <v>58</v>
      </c>
      <c r="L155" t="s">
        <v>59</v>
      </c>
      <c r="M155" t="s">
        <v>60</v>
      </c>
      <c r="N155" t="s">
        <v>61</v>
      </c>
      <c r="O155" t="e">
        <f t="shared" si="18"/>
        <v>#N/A</v>
      </c>
      <c r="P155" t="e">
        <f t="shared" si="19"/>
        <v>#N/A</v>
      </c>
      <c r="Q155">
        <f t="shared" si="20"/>
        <v>545.7913</v>
      </c>
      <c r="R155" s="10">
        <f t="shared" si="21"/>
        <v>545.7913</v>
      </c>
      <c r="S155" s="2" t="e">
        <f t="shared" si="22"/>
        <v>#N/A</v>
      </c>
    </row>
    <row r="156" spans="1:19" ht="12.75">
      <c r="A156" s="1">
        <v>40203.6875</v>
      </c>
      <c r="B156">
        <v>546.723216</v>
      </c>
      <c r="C156">
        <v>567</v>
      </c>
      <c r="D156" t="s">
        <v>55</v>
      </c>
      <c r="E156" t="s">
        <v>56</v>
      </c>
      <c r="F156" t="s">
        <v>57</v>
      </c>
      <c r="G156">
        <v>20.2767839999999</v>
      </c>
      <c r="H156">
        <v>0</v>
      </c>
      <c r="K156" t="s">
        <v>58</v>
      </c>
      <c r="L156" t="s">
        <v>59</v>
      </c>
      <c r="M156" t="s">
        <v>60</v>
      </c>
      <c r="N156" t="s">
        <v>61</v>
      </c>
      <c r="O156" t="e">
        <f t="shared" si="18"/>
        <v>#N/A</v>
      </c>
      <c r="P156" t="e">
        <f t="shared" si="19"/>
        <v>#N/A</v>
      </c>
      <c r="Q156">
        <f t="shared" si="20"/>
        <v>546.723216</v>
      </c>
      <c r="R156" s="10">
        <f t="shared" si="21"/>
        <v>546.723216</v>
      </c>
      <c r="S156" s="2" t="e">
        <f t="shared" si="22"/>
        <v>#N/A</v>
      </c>
    </row>
    <row r="157" spans="1:19" ht="12.75">
      <c r="A157" s="1">
        <v>40231.54236111111</v>
      </c>
      <c r="B157">
        <v>546.73313</v>
      </c>
      <c r="C157">
        <v>567</v>
      </c>
      <c r="D157" t="s">
        <v>55</v>
      </c>
      <c r="E157" t="s">
        <v>56</v>
      </c>
      <c r="F157" t="s">
        <v>57</v>
      </c>
      <c r="G157">
        <v>20.2668699999999</v>
      </c>
      <c r="H157">
        <v>0</v>
      </c>
      <c r="K157" t="s">
        <v>58</v>
      </c>
      <c r="L157" t="s">
        <v>59</v>
      </c>
      <c r="M157" t="s">
        <v>60</v>
      </c>
      <c r="N157" t="s">
        <v>61</v>
      </c>
      <c r="O157" t="e">
        <f t="shared" si="18"/>
        <v>#N/A</v>
      </c>
      <c r="P157" t="e">
        <f t="shared" si="19"/>
        <v>#N/A</v>
      </c>
      <c r="Q157">
        <f t="shared" si="20"/>
        <v>546.73313</v>
      </c>
      <c r="R157" s="10">
        <f t="shared" si="21"/>
        <v>546.73313</v>
      </c>
      <c r="S157" s="2" t="e">
        <f t="shared" si="22"/>
        <v>#N/A</v>
      </c>
    </row>
    <row r="158" spans="1:19" ht="12.75">
      <c r="A158" s="1">
        <v>40259.541666666664</v>
      </c>
      <c r="B158">
        <v>547.159432</v>
      </c>
      <c r="C158">
        <v>567</v>
      </c>
      <c r="D158" t="s">
        <v>55</v>
      </c>
      <c r="E158" t="s">
        <v>56</v>
      </c>
      <c r="F158" t="s">
        <v>57</v>
      </c>
      <c r="G158">
        <v>19.840568</v>
      </c>
      <c r="H158">
        <v>0</v>
      </c>
      <c r="K158" t="s">
        <v>58</v>
      </c>
      <c r="L158" t="s">
        <v>59</v>
      </c>
      <c r="M158" t="s">
        <v>60</v>
      </c>
      <c r="N158" t="s">
        <v>61</v>
      </c>
      <c r="O158" t="e">
        <f t="shared" si="18"/>
        <v>#N/A</v>
      </c>
      <c r="P158" t="e">
        <f t="shared" si="19"/>
        <v>#N/A</v>
      </c>
      <c r="Q158">
        <f t="shared" si="20"/>
        <v>547.159432</v>
      </c>
      <c r="R158" s="10">
        <f t="shared" si="21"/>
        <v>547.159432</v>
      </c>
      <c r="S158" s="2" t="e">
        <f t="shared" si="22"/>
        <v>#N/A</v>
      </c>
    </row>
    <row r="159" spans="1:19" ht="12.75">
      <c r="A159" s="1">
        <v>40287.739583333336</v>
      </c>
      <c r="B159">
        <v>546.990894</v>
      </c>
      <c r="C159">
        <v>567</v>
      </c>
      <c r="D159" t="s">
        <v>55</v>
      </c>
      <c r="E159" t="s">
        <v>56</v>
      </c>
      <c r="F159" t="s">
        <v>57</v>
      </c>
      <c r="G159">
        <v>20.009106</v>
      </c>
      <c r="H159">
        <v>0</v>
      </c>
      <c r="K159" t="s">
        <v>58</v>
      </c>
      <c r="L159" t="s">
        <v>59</v>
      </c>
      <c r="M159" t="s">
        <v>60</v>
      </c>
      <c r="N159" t="s">
        <v>61</v>
      </c>
      <c r="O159" t="e">
        <f t="shared" si="18"/>
        <v>#N/A</v>
      </c>
      <c r="P159" t="e">
        <f t="shared" si="19"/>
        <v>#N/A</v>
      </c>
      <c r="Q159">
        <f t="shared" si="20"/>
        <v>546.990894</v>
      </c>
      <c r="R159" s="10">
        <f t="shared" si="21"/>
        <v>546.990894</v>
      </c>
      <c r="S159" s="2" t="e">
        <f t="shared" si="22"/>
        <v>#N/A</v>
      </c>
    </row>
    <row r="160" spans="1:19" ht="12.75">
      <c r="A160" s="1">
        <v>40325.458333333336</v>
      </c>
      <c r="B160">
        <v>546.683559999999</v>
      </c>
      <c r="C160">
        <v>567</v>
      </c>
      <c r="D160" t="s">
        <v>55</v>
      </c>
      <c r="E160" t="s">
        <v>56</v>
      </c>
      <c r="F160" t="s">
        <v>57</v>
      </c>
      <c r="G160">
        <v>20.3164400000001</v>
      </c>
      <c r="H160">
        <v>0</v>
      </c>
      <c r="K160" t="s">
        <v>58</v>
      </c>
      <c r="L160" t="s">
        <v>59</v>
      </c>
      <c r="M160" t="s">
        <v>60</v>
      </c>
      <c r="N160" t="s">
        <v>61</v>
      </c>
      <c r="O160" t="e">
        <f t="shared" si="18"/>
        <v>#N/A</v>
      </c>
      <c r="P160" t="e">
        <f t="shared" si="19"/>
        <v>#N/A</v>
      </c>
      <c r="Q160">
        <f t="shared" si="20"/>
        <v>546.683559999999</v>
      </c>
      <c r="R160" s="10">
        <f t="shared" si="21"/>
        <v>546.683559999999</v>
      </c>
      <c r="S160" s="2" t="e">
        <f t="shared" si="22"/>
        <v>#N/A</v>
      </c>
    </row>
    <row r="161" spans="1:19" ht="12.75">
      <c r="A161" s="1">
        <v>40354.72222222222</v>
      </c>
      <c r="B161">
        <v>546.63399</v>
      </c>
      <c r="C161">
        <v>567</v>
      </c>
      <c r="D161" t="s">
        <v>55</v>
      </c>
      <c r="E161" t="s">
        <v>56</v>
      </c>
      <c r="F161" t="s">
        <v>57</v>
      </c>
      <c r="G161">
        <v>20.36601</v>
      </c>
      <c r="H161">
        <v>0</v>
      </c>
      <c r="K161" t="s">
        <v>58</v>
      </c>
      <c r="L161" t="s">
        <v>59</v>
      </c>
      <c r="M161" t="s">
        <v>60</v>
      </c>
      <c r="N161" t="s">
        <v>61</v>
      </c>
      <c r="O161" t="e">
        <f t="shared" si="18"/>
        <v>#N/A</v>
      </c>
      <c r="P161" t="e">
        <f t="shared" si="19"/>
        <v>#N/A</v>
      </c>
      <c r="Q161">
        <f t="shared" si="20"/>
        <v>546.63399</v>
      </c>
      <c r="R161" s="10">
        <f t="shared" si="21"/>
        <v>546.63399</v>
      </c>
      <c r="S161" s="2" t="e">
        <f t="shared" si="22"/>
        <v>#N/A</v>
      </c>
    </row>
    <row r="162" spans="1:19" ht="12.75">
      <c r="A162" s="1">
        <v>40386.447916666664</v>
      </c>
      <c r="B162">
        <v>547.387454</v>
      </c>
      <c r="C162">
        <v>567</v>
      </c>
      <c r="D162" t="s">
        <v>55</v>
      </c>
      <c r="E162" t="s">
        <v>56</v>
      </c>
      <c r="F162" t="s">
        <v>57</v>
      </c>
      <c r="G162">
        <v>19.612546</v>
      </c>
      <c r="H162">
        <v>0</v>
      </c>
      <c r="K162" t="s">
        <v>58</v>
      </c>
      <c r="L162" t="s">
        <v>59</v>
      </c>
      <c r="M162" t="s">
        <v>60</v>
      </c>
      <c r="N162" t="s">
        <v>61</v>
      </c>
      <c r="O162" t="e">
        <f t="shared" si="18"/>
        <v>#N/A</v>
      </c>
      <c r="P162" t="e">
        <f t="shared" si="19"/>
        <v>#N/A</v>
      </c>
      <c r="Q162">
        <f t="shared" si="20"/>
        <v>547.387454</v>
      </c>
      <c r="R162" s="10">
        <f t="shared" si="21"/>
        <v>547.387454</v>
      </c>
      <c r="S162" s="2" t="e">
        <f t="shared" si="22"/>
        <v>#N/A</v>
      </c>
    </row>
    <row r="163" spans="1:19" ht="12.75">
      <c r="A163" s="1">
        <v>40410.791666666664</v>
      </c>
      <c r="B163">
        <v>546.683559999999</v>
      </c>
      <c r="C163">
        <v>567</v>
      </c>
      <c r="D163" t="s">
        <v>55</v>
      </c>
      <c r="E163" t="s">
        <v>56</v>
      </c>
      <c r="F163" t="s">
        <v>57</v>
      </c>
      <c r="G163">
        <v>20.3164400000001</v>
      </c>
      <c r="H163">
        <v>0</v>
      </c>
      <c r="K163" t="s">
        <v>58</v>
      </c>
      <c r="L163" t="s">
        <v>59</v>
      </c>
      <c r="M163" t="s">
        <v>60</v>
      </c>
      <c r="N163" t="s">
        <v>61</v>
      </c>
      <c r="O163" t="e">
        <f t="shared" si="18"/>
        <v>#N/A</v>
      </c>
      <c r="P163" t="e">
        <f t="shared" si="19"/>
        <v>#N/A</v>
      </c>
      <c r="Q163">
        <f t="shared" si="20"/>
        <v>546.683559999999</v>
      </c>
      <c r="R163" s="10">
        <f t="shared" si="21"/>
        <v>546.683559999999</v>
      </c>
      <c r="S163" s="2" t="e">
        <f t="shared" si="22"/>
        <v>#N/A</v>
      </c>
    </row>
    <row r="164" spans="1:19" ht="12.75">
      <c r="A164" s="1">
        <v>40436.72222222222</v>
      </c>
      <c r="B164">
        <v>545.9499</v>
      </c>
      <c r="C164">
        <v>567</v>
      </c>
      <c r="D164" t="s">
        <v>55</v>
      </c>
      <c r="E164" t="s">
        <v>56</v>
      </c>
      <c r="F164" t="s">
        <v>57</v>
      </c>
      <c r="G164">
        <v>21.0501</v>
      </c>
      <c r="H164">
        <v>0</v>
      </c>
      <c r="K164" t="s">
        <v>58</v>
      </c>
      <c r="L164" t="s">
        <v>59</v>
      </c>
      <c r="M164" t="s">
        <v>60</v>
      </c>
      <c r="N164" t="s">
        <v>61</v>
      </c>
      <c r="O164" t="e">
        <f t="shared" si="18"/>
        <v>#N/A</v>
      </c>
      <c r="P164" t="e">
        <f t="shared" si="19"/>
        <v>#N/A</v>
      </c>
      <c r="Q164">
        <f t="shared" si="20"/>
        <v>545.9499</v>
      </c>
      <c r="R164" s="10">
        <f t="shared" si="21"/>
        <v>545.9499</v>
      </c>
      <c r="S164" s="2" t="e">
        <f t="shared" si="22"/>
        <v>#N/A</v>
      </c>
    </row>
    <row r="165" spans="1:19" ht="12.75">
      <c r="A165" s="1">
        <v>40473.805555555555</v>
      </c>
      <c r="B165">
        <v>545.563278</v>
      </c>
      <c r="C165">
        <v>567</v>
      </c>
      <c r="D165" t="s">
        <v>55</v>
      </c>
      <c r="E165" t="s">
        <v>56</v>
      </c>
      <c r="F165" t="s">
        <v>57</v>
      </c>
      <c r="G165">
        <v>21.436722</v>
      </c>
      <c r="H165">
        <v>0</v>
      </c>
      <c r="K165" t="s">
        <v>58</v>
      </c>
      <c r="L165" t="s">
        <v>59</v>
      </c>
      <c r="M165" t="s">
        <v>60</v>
      </c>
      <c r="N165" t="s">
        <v>61</v>
      </c>
      <c r="O165" t="e">
        <f t="shared" si="18"/>
        <v>#N/A</v>
      </c>
      <c r="P165" t="e">
        <f t="shared" si="19"/>
        <v>#N/A</v>
      </c>
      <c r="Q165">
        <f t="shared" si="20"/>
        <v>545.563278</v>
      </c>
      <c r="R165" s="10">
        <f t="shared" si="21"/>
        <v>545.563278</v>
      </c>
      <c r="S165" s="2" t="e">
        <f t="shared" si="22"/>
        <v>#N/A</v>
      </c>
    </row>
    <row r="166" spans="1:19" ht="12.75">
      <c r="A166" s="1">
        <v>40499.59375</v>
      </c>
      <c r="B166">
        <v>545.285686</v>
      </c>
      <c r="C166">
        <v>567</v>
      </c>
      <c r="D166" t="s">
        <v>55</v>
      </c>
      <c r="E166" t="s">
        <v>56</v>
      </c>
      <c r="F166" t="s">
        <v>57</v>
      </c>
      <c r="G166">
        <v>21.7143139999999</v>
      </c>
      <c r="H166">
        <v>0</v>
      </c>
      <c r="K166" t="s">
        <v>58</v>
      </c>
      <c r="L166" t="s">
        <v>59</v>
      </c>
      <c r="M166" t="s">
        <v>60</v>
      </c>
      <c r="N166" t="s">
        <v>61</v>
      </c>
      <c r="O166" t="e">
        <f t="shared" si="18"/>
        <v>#N/A</v>
      </c>
      <c r="P166" t="e">
        <f t="shared" si="19"/>
        <v>#N/A</v>
      </c>
      <c r="Q166">
        <f t="shared" si="20"/>
        <v>545.285686</v>
      </c>
      <c r="R166" s="10">
        <f t="shared" si="21"/>
        <v>545.285686</v>
      </c>
      <c r="S166" s="2" t="e">
        <f t="shared" si="22"/>
        <v>#N/A</v>
      </c>
    </row>
    <row r="167" spans="1:19" ht="12.75">
      <c r="A167" s="1">
        <v>40696.5625</v>
      </c>
      <c r="B167">
        <v>542.618819999999</v>
      </c>
      <c r="C167">
        <v>567</v>
      </c>
      <c r="D167" t="s">
        <v>55</v>
      </c>
      <c r="E167" t="s">
        <v>56</v>
      </c>
      <c r="F167" t="s">
        <v>57</v>
      </c>
      <c r="G167">
        <v>24.3811800000001</v>
      </c>
      <c r="H167">
        <v>0</v>
      </c>
      <c r="K167" t="s">
        <v>58</v>
      </c>
      <c r="L167" t="s">
        <v>59</v>
      </c>
      <c r="M167" t="s">
        <v>60</v>
      </c>
      <c r="N167" t="s">
        <v>61</v>
      </c>
      <c r="O167" t="e">
        <f t="shared" si="18"/>
        <v>#N/A</v>
      </c>
      <c r="P167" t="e">
        <f t="shared" si="19"/>
        <v>#N/A</v>
      </c>
      <c r="Q167">
        <f t="shared" si="20"/>
        <v>542.618819999999</v>
      </c>
      <c r="R167" s="10">
        <f t="shared" si="21"/>
        <v>542.618819999999</v>
      </c>
      <c r="S167" s="2" t="e">
        <f t="shared" si="22"/>
        <v>#N/A</v>
      </c>
    </row>
    <row r="168" spans="1:19" ht="12.75">
      <c r="A168" s="1">
        <v>40696.5625</v>
      </c>
      <c r="B168">
        <v>542.62</v>
      </c>
      <c r="C168">
        <v>567</v>
      </c>
      <c r="D168" t="s">
        <v>55</v>
      </c>
      <c r="E168" t="s">
        <v>62</v>
      </c>
      <c r="F168" t="s">
        <v>57</v>
      </c>
      <c r="G168">
        <v>24.38</v>
      </c>
      <c r="H168">
        <v>0</v>
      </c>
      <c r="K168" t="s">
        <v>58</v>
      </c>
      <c r="L168" t="s">
        <v>63</v>
      </c>
      <c r="M168" t="s">
        <v>64</v>
      </c>
      <c r="N168" t="s">
        <v>65</v>
      </c>
      <c r="O168" t="e">
        <f t="shared" si="18"/>
        <v>#N/A</v>
      </c>
      <c r="P168">
        <f t="shared" si="19"/>
        <v>542.62</v>
      </c>
      <c r="Q168">
        <f t="shared" si="20"/>
        <v>542.62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40730.43402777778</v>
      </c>
      <c r="B169">
        <v>542.03</v>
      </c>
      <c r="C169">
        <v>567</v>
      </c>
      <c r="D169" t="s">
        <v>55</v>
      </c>
      <c r="E169" t="s">
        <v>62</v>
      </c>
      <c r="F169" t="s">
        <v>57</v>
      </c>
      <c r="G169">
        <v>24.97</v>
      </c>
      <c r="H169">
        <v>0</v>
      </c>
      <c r="K169" t="s">
        <v>58</v>
      </c>
      <c r="L169" t="s">
        <v>63</v>
      </c>
      <c r="M169" t="s">
        <v>64</v>
      </c>
      <c r="O169" t="e">
        <f t="shared" si="18"/>
        <v>#N/A</v>
      </c>
      <c r="P169">
        <f t="shared" si="19"/>
        <v>542.03</v>
      </c>
      <c r="Q169">
        <f t="shared" si="20"/>
        <v>542.03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40730.4375</v>
      </c>
      <c r="B170">
        <v>542.043808</v>
      </c>
      <c r="C170">
        <v>567</v>
      </c>
      <c r="D170" t="s">
        <v>55</v>
      </c>
      <c r="E170" t="s">
        <v>56</v>
      </c>
      <c r="F170" t="s">
        <v>57</v>
      </c>
      <c r="G170">
        <v>24.956192</v>
      </c>
      <c r="H170">
        <v>0</v>
      </c>
      <c r="K170" t="s">
        <v>58</v>
      </c>
      <c r="L170" t="s">
        <v>59</v>
      </c>
      <c r="M170" t="s">
        <v>60</v>
      </c>
      <c r="N170" t="s">
        <v>61</v>
      </c>
      <c r="O170" t="e">
        <f t="shared" si="18"/>
        <v>#N/A</v>
      </c>
      <c r="P170" t="e">
        <f t="shared" si="19"/>
        <v>#N/A</v>
      </c>
      <c r="Q170">
        <f t="shared" si="20"/>
        <v>542.043808</v>
      </c>
      <c r="R170" s="10">
        <f t="shared" si="21"/>
        <v>542.043808</v>
      </c>
      <c r="S170" s="2" t="e">
        <f t="shared" si="22"/>
        <v>#N/A</v>
      </c>
    </row>
    <row r="171" spans="1:19" ht="12.75">
      <c r="A171" s="1">
        <v>40759.524305555555</v>
      </c>
      <c r="B171">
        <v>541.42914</v>
      </c>
      <c r="C171">
        <v>567</v>
      </c>
      <c r="D171" t="s">
        <v>55</v>
      </c>
      <c r="E171" t="s">
        <v>56</v>
      </c>
      <c r="F171" t="s">
        <v>57</v>
      </c>
      <c r="G171">
        <v>25.5708599999999</v>
      </c>
      <c r="H171">
        <v>0</v>
      </c>
      <c r="K171" t="s">
        <v>58</v>
      </c>
      <c r="L171" t="s">
        <v>59</v>
      </c>
      <c r="M171" t="s">
        <v>60</v>
      </c>
      <c r="N171" t="s">
        <v>61</v>
      </c>
      <c r="O171" t="e">
        <f t="shared" si="18"/>
        <v>#N/A</v>
      </c>
      <c r="P171" t="e">
        <f t="shared" si="19"/>
        <v>#N/A</v>
      </c>
      <c r="Q171">
        <f t="shared" si="20"/>
        <v>541.42914</v>
      </c>
      <c r="R171" s="10">
        <f t="shared" si="21"/>
        <v>541.42914</v>
      </c>
      <c r="S171" s="2" t="e">
        <f t="shared" si="22"/>
        <v>#N/A</v>
      </c>
    </row>
    <row r="172" spans="1:19" ht="12.75">
      <c r="A172" s="1">
        <v>40759.52777777778</v>
      </c>
      <c r="B172">
        <v>541.43</v>
      </c>
      <c r="C172">
        <v>567</v>
      </c>
      <c r="D172" t="s">
        <v>55</v>
      </c>
      <c r="E172" t="s">
        <v>62</v>
      </c>
      <c r="F172" t="s">
        <v>57</v>
      </c>
      <c r="G172">
        <v>25.57</v>
      </c>
      <c r="H172">
        <v>0</v>
      </c>
      <c r="K172" t="s">
        <v>58</v>
      </c>
      <c r="L172" t="s">
        <v>63</v>
      </c>
      <c r="M172" t="s">
        <v>64</v>
      </c>
      <c r="N172" t="s">
        <v>66</v>
      </c>
      <c r="O172" t="e">
        <f t="shared" si="18"/>
        <v>#N/A</v>
      </c>
      <c r="P172">
        <f t="shared" si="19"/>
        <v>541.43</v>
      </c>
      <c r="Q172">
        <f t="shared" si="20"/>
        <v>541.43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40762.4375</v>
      </c>
      <c r="B173">
        <v>541.13</v>
      </c>
      <c r="C173">
        <v>567</v>
      </c>
      <c r="D173" t="s">
        <v>55</v>
      </c>
      <c r="E173" t="s">
        <v>62</v>
      </c>
      <c r="F173" t="s">
        <v>57</v>
      </c>
      <c r="G173">
        <v>25.87</v>
      </c>
      <c r="H173">
        <v>0</v>
      </c>
      <c r="K173" t="s">
        <v>58</v>
      </c>
      <c r="L173" t="s">
        <v>63</v>
      </c>
      <c r="M173" t="s">
        <v>64</v>
      </c>
      <c r="O173" t="e">
        <f t="shared" si="18"/>
        <v>#N/A</v>
      </c>
      <c r="P173">
        <f t="shared" si="19"/>
        <v>541.13</v>
      </c>
      <c r="Q173">
        <f t="shared" si="20"/>
        <v>541.13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40826.427083333336</v>
      </c>
      <c r="B174">
        <v>539.66</v>
      </c>
      <c r="C174">
        <v>567</v>
      </c>
      <c r="D174" t="s">
        <v>55</v>
      </c>
      <c r="E174" t="s">
        <v>62</v>
      </c>
      <c r="F174" t="s">
        <v>57</v>
      </c>
      <c r="G174">
        <v>27.34</v>
      </c>
      <c r="H174">
        <v>0</v>
      </c>
      <c r="K174" t="s">
        <v>58</v>
      </c>
      <c r="L174" t="s">
        <v>63</v>
      </c>
      <c r="M174" t="s">
        <v>64</v>
      </c>
      <c r="O174" t="e">
        <f t="shared" si="18"/>
        <v>#N/A</v>
      </c>
      <c r="P174">
        <f t="shared" si="19"/>
        <v>539.66</v>
      </c>
      <c r="Q174">
        <f t="shared" si="20"/>
        <v>539.66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40879.541666666664</v>
      </c>
      <c r="B175">
        <v>539.41</v>
      </c>
      <c r="C175">
        <v>567</v>
      </c>
      <c r="D175" t="s">
        <v>55</v>
      </c>
      <c r="E175" t="s">
        <v>62</v>
      </c>
      <c r="F175" t="s">
        <v>57</v>
      </c>
      <c r="G175">
        <v>27.59</v>
      </c>
      <c r="H175">
        <v>0</v>
      </c>
      <c r="K175" t="s">
        <v>58</v>
      </c>
      <c r="L175" t="s">
        <v>63</v>
      </c>
      <c r="M175" t="s">
        <v>64</v>
      </c>
      <c r="O175" t="e">
        <f t="shared" si="18"/>
        <v>#N/A</v>
      </c>
      <c r="P175">
        <f t="shared" si="19"/>
        <v>539.41</v>
      </c>
      <c r="Q175">
        <f t="shared" si="20"/>
        <v>539.41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40924.461805555555</v>
      </c>
      <c r="B176">
        <v>539.43</v>
      </c>
      <c r="C176">
        <v>567</v>
      </c>
      <c r="D176" t="s">
        <v>55</v>
      </c>
      <c r="E176" t="s">
        <v>62</v>
      </c>
      <c r="F176" t="s">
        <v>57</v>
      </c>
      <c r="G176">
        <v>27.57</v>
      </c>
      <c r="H176">
        <v>0</v>
      </c>
      <c r="K176" t="s">
        <v>58</v>
      </c>
      <c r="L176" t="s">
        <v>63</v>
      </c>
      <c r="M176" t="s">
        <v>64</v>
      </c>
      <c r="N176" t="s">
        <v>65</v>
      </c>
      <c r="O176" t="e">
        <f t="shared" si="18"/>
        <v>#N/A</v>
      </c>
      <c r="P176">
        <f t="shared" si="19"/>
        <v>539.43</v>
      </c>
      <c r="Q176">
        <f t="shared" si="20"/>
        <v>539.43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40949.6875</v>
      </c>
      <c r="B177">
        <v>539.15</v>
      </c>
      <c r="C177">
        <v>567</v>
      </c>
      <c r="D177" t="s">
        <v>55</v>
      </c>
      <c r="E177" t="s">
        <v>62</v>
      </c>
      <c r="F177" t="s">
        <v>57</v>
      </c>
      <c r="G177">
        <v>27.85</v>
      </c>
      <c r="H177">
        <v>0</v>
      </c>
      <c r="K177" t="s">
        <v>58</v>
      </c>
      <c r="L177" t="s">
        <v>63</v>
      </c>
      <c r="M177" t="s">
        <v>64</v>
      </c>
      <c r="O177" t="e">
        <f t="shared" si="18"/>
        <v>#N/A</v>
      </c>
      <c r="P177">
        <f t="shared" si="19"/>
        <v>539.15</v>
      </c>
      <c r="Q177">
        <f t="shared" si="20"/>
        <v>539.15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40974.5</v>
      </c>
      <c r="B178">
        <v>539.25</v>
      </c>
      <c r="C178">
        <v>567</v>
      </c>
      <c r="D178" t="s">
        <v>55</v>
      </c>
      <c r="E178" t="s">
        <v>62</v>
      </c>
      <c r="F178" t="s">
        <v>57</v>
      </c>
      <c r="G178">
        <v>27.75</v>
      </c>
      <c r="H178">
        <v>0</v>
      </c>
      <c r="K178" t="s">
        <v>58</v>
      </c>
      <c r="L178" t="s">
        <v>63</v>
      </c>
      <c r="M178" t="s">
        <v>64</v>
      </c>
      <c r="N178" t="s">
        <v>67</v>
      </c>
      <c r="O178" t="e">
        <f t="shared" si="18"/>
        <v>#N/A</v>
      </c>
      <c r="P178">
        <f t="shared" si="19"/>
        <v>539.25</v>
      </c>
      <c r="Q178">
        <f t="shared" si="20"/>
        <v>539.25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41015.46527777778</v>
      </c>
      <c r="B179">
        <v>539.07</v>
      </c>
      <c r="C179">
        <v>567</v>
      </c>
      <c r="D179" t="s">
        <v>55</v>
      </c>
      <c r="E179" t="s">
        <v>62</v>
      </c>
      <c r="F179" t="s">
        <v>57</v>
      </c>
      <c r="G179">
        <v>27.93</v>
      </c>
      <c r="H179">
        <v>0</v>
      </c>
      <c r="K179" t="s">
        <v>58</v>
      </c>
      <c r="L179" t="s">
        <v>63</v>
      </c>
      <c r="M179" t="s">
        <v>64</v>
      </c>
      <c r="O179" t="e">
        <f t="shared" si="18"/>
        <v>#N/A</v>
      </c>
      <c r="P179">
        <f t="shared" si="19"/>
        <v>539.07</v>
      </c>
      <c r="Q179">
        <f t="shared" si="20"/>
        <v>539.07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41036.506944444445</v>
      </c>
      <c r="B180">
        <v>539.41</v>
      </c>
      <c r="C180">
        <v>567</v>
      </c>
      <c r="D180" t="s">
        <v>55</v>
      </c>
      <c r="E180" t="s">
        <v>62</v>
      </c>
      <c r="F180" t="s">
        <v>57</v>
      </c>
      <c r="G180">
        <v>27.59</v>
      </c>
      <c r="H180">
        <v>0</v>
      </c>
      <c r="K180" t="s">
        <v>58</v>
      </c>
      <c r="L180" t="s">
        <v>63</v>
      </c>
      <c r="M180" t="s">
        <v>64</v>
      </c>
      <c r="O180" t="e">
        <f t="shared" si="18"/>
        <v>#N/A</v>
      </c>
      <c r="P180">
        <f t="shared" si="19"/>
        <v>539.41</v>
      </c>
      <c r="Q180">
        <f t="shared" si="20"/>
        <v>539.41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41067.47222222222</v>
      </c>
      <c r="B181">
        <v>539.5</v>
      </c>
      <c r="C181">
        <v>567</v>
      </c>
      <c r="D181" t="s">
        <v>55</v>
      </c>
      <c r="E181" t="s">
        <v>62</v>
      </c>
      <c r="F181" t="s">
        <v>57</v>
      </c>
      <c r="G181">
        <v>27.5</v>
      </c>
      <c r="H181">
        <v>0</v>
      </c>
      <c r="K181" t="s">
        <v>58</v>
      </c>
      <c r="L181" t="s">
        <v>63</v>
      </c>
      <c r="M181" t="s">
        <v>64</v>
      </c>
      <c r="O181" t="e">
        <f t="shared" si="18"/>
        <v>#N/A</v>
      </c>
      <c r="P181">
        <f t="shared" si="19"/>
        <v>539.5</v>
      </c>
      <c r="Q181">
        <f t="shared" si="20"/>
        <v>539.5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41096.40972222222</v>
      </c>
      <c r="B182">
        <v>538.85</v>
      </c>
      <c r="C182">
        <v>567</v>
      </c>
      <c r="D182" t="s">
        <v>55</v>
      </c>
      <c r="E182" t="s">
        <v>62</v>
      </c>
      <c r="F182" t="s">
        <v>57</v>
      </c>
      <c r="G182">
        <v>28.15</v>
      </c>
      <c r="H182">
        <v>0</v>
      </c>
      <c r="K182" t="s">
        <v>58</v>
      </c>
      <c r="L182" t="s">
        <v>63</v>
      </c>
      <c r="M182" t="s">
        <v>64</v>
      </c>
      <c r="N182" t="s">
        <v>68</v>
      </c>
      <c r="O182" t="e">
        <f t="shared" si="18"/>
        <v>#N/A</v>
      </c>
      <c r="P182">
        <f t="shared" si="19"/>
        <v>538.85</v>
      </c>
      <c r="Q182">
        <f t="shared" si="20"/>
        <v>538.85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41151.458333333336</v>
      </c>
      <c r="B183">
        <v>536.5</v>
      </c>
      <c r="C183">
        <v>567</v>
      </c>
      <c r="D183" t="s">
        <v>55</v>
      </c>
      <c r="E183" t="s">
        <v>62</v>
      </c>
      <c r="F183" t="s">
        <v>57</v>
      </c>
      <c r="G183">
        <v>30.5</v>
      </c>
      <c r="H183">
        <v>0</v>
      </c>
      <c r="K183" t="s">
        <v>58</v>
      </c>
      <c r="L183" t="s">
        <v>63</v>
      </c>
      <c r="M183" t="s">
        <v>64</v>
      </c>
      <c r="N183" t="s">
        <v>69</v>
      </c>
      <c r="O183" t="e">
        <f t="shared" si="18"/>
        <v>#N/A</v>
      </c>
      <c r="P183">
        <f t="shared" si="19"/>
        <v>536.5</v>
      </c>
      <c r="Q183">
        <f t="shared" si="20"/>
        <v>536.5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41170.552083333336</v>
      </c>
      <c r="B184">
        <v>536.19</v>
      </c>
      <c r="C184">
        <v>567</v>
      </c>
      <c r="D184" t="s">
        <v>55</v>
      </c>
      <c r="E184" t="s">
        <v>62</v>
      </c>
      <c r="F184" t="s">
        <v>57</v>
      </c>
      <c r="G184">
        <v>30.81</v>
      </c>
      <c r="H184">
        <v>0</v>
      </c>
      <c r="K184" t="s">
        <v>58</v>
      </c>
      <c r="L184" t="s">
        <v>63</v>
      </c>
      <c r="M184" t="s">
        <v>64</v>
      </c>
      <c r="N184" t="s">
        <v>69</v>
      </c>
      <c r="O184" t="e">
        <f t="shared" si="18"/>
        <v>#N/A</v>
      </c>
      <c r="P184">
        <f t="shared" si="19"/>
        <v>536.19</v>
      </c>
      <c r="Q184">
        <f t="shared" si="20"/>
        <v>536.19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41186.40625</v>
      </c>
      <c r="B185">
        <v>535.9</v>
      </c>
      <c r="C185">
        <v>567</v>
      </c>
      <c r="D185" t="s">
        <v>55</v>
      </c>
      <c r="E185" t="s">
        <v>62</v>
      </c>
      <c r="F185" t="s">
        <v>57</v>
      </c>
      <c r="G185">
        <v>31.1</v>
      </c>
      <c r="H185">
        <v>0</v>
      </c>
      <c r="K185" t="s">
        <v>58</v>
      </c>
      <c r="L185" t="s">
        <v>63</v>
      </c>
      <c r="M185" t="s">
        <v>64</v>
      </c>
      <c r="N185" t="s">
        <v>69</v>
      </c>
      <c r="O185" t="e">
        <f t="shared" si="18"/>
        <v>#N/A</v>
      </c>
      <c r="P185">
        <f t="shared" si="19"/>
        <v>535.9</v>
      </c>
      <c r="Q185">
        <f t="shared" si="20"/>
        <v>535.9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41222.458333333336</v>
      </c>
      <c r="B186">
        <v>535.74</v>
      </c>
      <c r="C186">
        <v>567</v>
      </c>
      <c r="D186" t="s">
        <v>55</v>
      </c>
      <c r="E186" t="s">
        <v>62</v>
      </c>
      <c r="F186" t="s">
        <v>57</v>
      </c>
      <c r="G186">
        <v>31.26</v>
      </c>
      <c r="H186">
        <v>0</v>
      </c>
      <c r="K186" t="s">
        <v>58</v>
      </c>
      <c r="L186" t="s">
        <v>63</v>
      </c>
      <c r="M186" t="s">
        <v>64</v>
      </c>
      <c r="N186" t="s">
        <v>70</v>
      </c>
      <c r="O186" t="e">
        <f t="shared" si="18"/>
        <v>#N/A</v>
      </c>
      <c r="P186">
        <f t="shared" si="19"/>
        <v>535.74</v>
      </c>
      <c r="Q186">
        <f t="shared" si="20"/>
        <v>535.74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41257.541666666664</v>
      </c>
      <c r="B187">
        <v>535.67</v>
      </c>
      <c r="C187">
        <v>567</v>
      </c>
      <c r="D187" t="s">
        <v>55</v>
      </c>
      <c r="E187" t="s">
        <v>62</v>
      </c>
      <c r="F187" t="s">
        <v>57</v>
      </c>
      <c r="G187">
        <v>31.33</v>
      </c>
      <c r="H187">
        <v>0</v>
      </c>
      <c r="K187" t="s">
        <v>58</v>
      </c>
      <c r="L187" t="s">
        <v>63</v>
      </c>
      <c r="M187" t="s">
        <v>64</v>
      </c>
      <c r="N187" t="s">
        <v>70</v>
      </c>
      <c r="O187" t="e">
        <f t="shared" si="18"/>
        <v>#N/A</v>
      </c>
      <c r="P187">
        <f t="shared" si="19"/>
        <v>535.67</v>
      </c>
      <c r="Q187">
        <f t="shared" si="20"/>
        <v>535.67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41302.583333333336</v>
      </c>
      <c r="B188">
        <v>535.12</v>
      </c>
      <c r="C188">
        <v>567</v>
      </c>
      <c r="D188" t="s">
        <v>55</v>
      </c>
      <c r="E188" t="s">
        <v>62</v>
      </c>
      <c r="F188" t="s">
        <v>57</v>
      </c>
      <c r="G188">
        <v>31.88</v>
      </c>
      <c r="H188">
        <v>0</v>
      </c>
      <c r="K188" t="s">
        <v>58</v>
      </c>
      <c r="L188" t="s">
        <v>63</v>
      </c>
      <c r="M188" t="s">
        <v>64</v>
      </c>
      <c r="N188" t="s">
        <v>70</v>
      </c>
      <c r="O188" t="e">
        <f t="shared" si="18"/>
        <v>#N/A</v>
      </c>
      <c r="P188">
        <f t="shared" si="19"/>
        <v>535.12</v>
      </c>
      <c r="Q188">
        <f t="shared" si="20"/>
        <v>535.12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41319.427083333336</v>
      </c>
      <c r="B189">
        <v>535</v>
      </c>
      <c r="C189">
        <v>567</v>
      </c>
      <c r="D189" t="s">
        <v>55</v>
      </c>
      <c r="E189" t="s">
        <v>62</v>
      </c>
      <c r="F189" t="s">
        <v>57</v>
      </c>
      <c r="G189">
        <v>32</v>
      </c>
      <c r="H189">
        <v>0</v>
      </c>
      <c r="K189" t="s">
        <v>58</v>
      </c>
      <c r="L189" t="s">
        <v>63</v>
      </c>
      <c r="M189" t="s">
        <v>64</v>
      </c>
      <c r="N189" t="s">
        <v>70</v>
      </c>
      <c r="O189" t="e">
        <f t="shared" si="18"/>
        <v>#N/A</v>
      </c>
      <c r="P189">
        <f t="shared" si="19"/>
        <v>535</v>
      </c>
      <c r="Q189">
        <f t="shared" si="20"/>
        <v>535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41341.489583333336</v>
      </c>
      <c r="B190">
        <v>535.06</v>
      </c>
      <c r="C190">
        <v>567</v>
      </c>
      <c r="D190" t="s">
        <v>55</v>
      </c>
      <c r="E190" t="s">
        <v>62</v>
      </c>
      <c r="F190" t="s">
        <v>57</v>
      </c>
      <c r="G190">
        <v>31.94</v>
      </c>
      <c r="H190">
        <v>0</v>
      </c>
      <c r="K190" t="s">
        <v>58</v>
      </c>
      <c r="L190" t="s">
        <v>63</v>
      </c>
      <c r="M190" t="s">
        <v>64</v>
      </c>
      <c r="O190" t="e">
        <f t="shared" si="18"/>
        <v>#N/A</v>
      </c>
      <c r="P190">
        <f t="shared" si="19"/>
        <v>535.06</v>
      </c>
      <c r="Q190">
        <f t="shared" si="20"/>
        <v>535.06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41372.51597222222</v>
      </c>
      <c r="B191">
        <v>535.82</v>
      </c>
      <c r="C191">
        <v>567</v>
      </c>
      <c r="D191" t="s">
        <v>55</v>
      </c>
      <c r="E191" t="s">
        <v>62</v>
      </c>
      <c r="F191" t="s">
        <v>57</v>
      </c>
      <c r="G191">
        <v>31.18</v>
      </c>
      <c r="H191">
        <v>0</v>
      </c>
      <c r="K191" t="s">
        <v>58</v>
      </c>
      <c r="L191" t="s">
        <v>63</v>
      </c>
      <c r="M191" t="s">
        <v>64</v>
      </c>
      <c r="O191" t="e">
        <f t="shared" si="18"/>
        <v>#N/A</v>
      </c>
      <c r="P191">
        <f t="shared" si="19"/>
        <v>535.82</v>
      </c>
      <c r="Q191">
        <f t="shared" si="20"/>
        <v>535.82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41401.506944444445</v>
      </c>
      <c r="B192">
        <v>537.27</v>
      </c>
      <c r="C192">
        <v>567</v>
      </c>
      <c r="D192" t="s">
        <v>55</v>
      </c>
      <c r="E192" t="s">
        <v>62</v>
      </c>
      <c r="F192" t="s">
        <v>57</v>
      </c>
      <c r="G192">
        <v>29.73</v>
      </c>
      <c r="H192">
        <v>0</v>
      </c>
      <c r="K192" t="s">
        <v>58</v>
      </c>
      <c r="L192" t="s">
        <v>63</v>
      </c>
      <c r="M192" t="s">
        <v>64</v>
      </c>
      <c r="O192" t="e">
        <f t="shared" si="18"/>
        <v>#N/A</v>
      </c>
      <c r="P192">
        <f t="shared" si="19"/>
        <v>537.27</v>
      </c>
      <c r="Q192">
        <f t="shared" si="20"/>
        <v>537.27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41445.575694444444</v>
      </c>
      <c r="B193">
        <v>539.4</v>
      </c>
      <c r="C193">
        <v>567</v>
      </c>
      <c r="D193" t="s">
        <v>55</v>
      </c>
      <c r="E193" t="s">
        <v>62</v>
      </c>
      <c r="F193" t="s">
        <v>57</v>
      </c>
      <c r="G193">
        <v>27.6</v>
      </c>
      <c r="H193">
        <v>0</v>
      </c>
      <c r="K193" t="s">
        <v>58</v>
      </c>
      <c r="L193" t="s">
        <v>63</v>
      </c>
      <c r="M193" t="s">
        <v>64</v>
      </c>
      <c r="O193" t="e">
        <f t="shared" si="18"/>
        <v>#N/A</v>
      </c>
      <c r="P193">
        <f t="shared" si="19"/>
        <v>539.4</v>
      </c>
      <c r="Q193">
        <f t="shared" si="20"/>
        <v>539.4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41459.510416666664</v>
      </c>
      <c r="B194">
        <v>539.96</v>
      </c>
      <c r="C194">
        <v>567</v>
      </c>
      <c r="D194" t="s">
        <v>55</v>
      </c>
      <c r="E194" t="s">
        <v>62</v>
      </c>
      <c r="F194" t="s">
        <v>57</v>
      </c>
      <c r="G194">
        <v>27.04</v>
      </c>
      <c r="H194">
        <v>0</v>
      </c>
      <c r="K194" t="s">
        <v>58</v>
      </c>
      <c r="L194" t="s">
        <v>63</v>
      </c>
      <c r="M194" t="s">
        <v>64</v>
      </c>
      <c r="O194" t="e">
        <f t="shared" si="18"/>
        <v>#N/A</v>
      </c>
      <c r="P194">
        <f t="shared" si="19"/>
        <v>539.96</v>
      </c>
      <c r="Q194">
        <f t="shared" si="20"/>
        <v>539.96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41514.510416666664</v>
      </c>
      <c r="B195">
        <v>541.17</v>
      </c>
      <c r="C195">
        <v>567</v>
      </c>
      <c r="D195" t="s">
        <v>55</v>
      </c>
      <c r="E195" t="s">
        <v>62</v>
      </c>
      <c r="F195" t="s">
        <v>57</v>
      </c>
      <c r="G195">
        <v>25.83</v>
      </c>
      <c r="H195">
        <v>0</v>
      </c>
      <c r="K195" t="s">
        <v>58</v>
      </c>
      <c r="L195" t="s">
        <v>63</v>
      </c>
      <c r="M195" t="s">
        <v>64</v>
      </c>
      <c r="O195" t="e">
        <f t="shared" si="18"/>
        <v>#N/A</v>
      </c>
      <c r="P195">
        <f t="shared" si="19"/>
        <v>541.17</v>
      </c>
      <c r="Q195">
        <f t="shared" si="20"/>
        <v>541.17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41526.475694444445</v>
      </c>
      <c r="B196">
        <v>541.18</v>
      </c>
      <c r="C196">
        <v>567</v>
      </c>
      <c r="D196" t="s">
        <v>55</v>
      </c>
      <c r="E196" t="s">
        <v>62</v>
      </c>
      <c r="F196" t="s">
        <v>57</v>
      </c>
      <c r="G196">
        <v>25.82</v>
      </c>
      <c r="H196">
        <v>0</v>
      </c>
      <c r="K196" t="s">
        <v>58</v>
      </c>
      <c r="L196" t="s">
        <v>63</v>
      </c>
      <c r="M196" t="s">
        <v>64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541.18</v>
      </c>
      <c r="Q196">
        <f aca="true" t="shared" si="25" ref="Q196:Q259">IF(ISNA(P196),IF(ISNA(R196),IF(ISNA(S196),"",S196),R196),P196)</f>
        <v>541.18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41548.46875</v>
      </c>
      <c r="B197">
        <v>541.26</v>
      </c>
      <c r="C197">
        <v>567</v>
      </c>
      <c r="D197" t="s">
        <v>55</v>
      </c>
      <c r="E197" t="s">
        <v>62</v>
      </c>
      <c r="F197" t="s">
        <v>57</v>
      </c>
      <c r="G197">
        <v>25.74</v>
      </c>
      <c r="H197">
        <v>0</v>
      </c>
      <c r="K197" t="s">
        <v>58</v>
      </c>
      <c r="L197" t="s">
        <v>63</v>
      </c>
      <c r="M197" t="s">
        <v>64</v>
      </c>
      <c r="O197" t="e">
        <f t="shared" si="23"/>
        <v>#N/A</v>
      </c>
      <c r="P197">
        <f t="shared" si="24"/>
        <v>541.26</v>
      </c>
      <c r="Q197">
        <f t="shared" si="25"/>
        <v>541.26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41584.46875</v>
      </c>
      <c r="B198">
        <v>541.15</v>
      </c>
      <c r="C198">
        <v>567</v>
      </c>
      <c r="D198" t="s">
        <v>55</v>
      </c>
      <c r="E198" t="s">
        <v>62</v>
      </c>
      <c r="F198" t="s">
        <v>57</v>
      </c>
      <c r="G198">
        <v>25.85</v>
      </c>
      <c r="H198">
        <v>0</v>
      </c>
      <c r="K198" t="s">
        <v>58</v>
      </c>
      <c r="L198" t="s">
        <v>63</v>
      </c>
      <c r="M198" t="s">
        <v>64</v>
      </c>
      <c r="N198" t="s">
        <v>71</v>
      </c>
      <c r="O198" t="e">
        <f t="shared" si="23"/>
        <v>#N/A</v>
      </c>
      <c r="P198">
        <f t="shared" si="24"/>
        <v>541.15</v>
      </c>
      <c r="Q198">
        <f t="shared" si="25"/>
        <v>541.15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41612.5</v>
      </c>
      <c r="B199">
        <v>540.96</v>
      </c>
      <c r="C199">
        <v>567</v>
      </c>
      <c r="D199" t="s">
        <v>55</v>
      </c>
      <c r="E199" t="s">
        <v>62</v>
      </c>
      <c r="F199" t="s">
        <v>57</v>
      </c>
      <c r="G199">
        <v>26.04</v>
      </c>
      <c r="H199">
        <v>0</v>
      </c>
      <c r="K199" t="s">
        <v>58</v>
      </c>
      <c r="L199" t="s">
        <v>63</v>
      </c>
      <c r="M199" t="s">
        <v>64</v>
      </c>
      <c r="N199" t="s">
        <v>72</v>
      </c>
      <c r="O199" t="e">
        <f t="shared" si="23"/>
        <v>#N/A</v>
      </c>
      <c r="P199">
        <f t="shared" si="24"/>
        <v>540.96</v>
      </c>
      <c r="Q199">
        <f t="shared" si="25"/>
        <v>540.96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41654.5625</v>
      </c>
      <c r="B200">
        <v>541.5</v>
      </c>
      <c r="C200">
        <v>567</v>
      </c>
      <c r="D200" t="s">
        <v>55</v>
      </c>
      <c r="E200" t="s">
        <v>62</v>
      </c>
      <c r="F200" t="s">
        <v>57</v>
      </c>
      <c r="G200">
        <v>25.5</v>
      </c>
      <c r="H200">
        <v>0</v>
      </c>
      <c r="K200" t="s">
        <v>58</v>
      </c>
      <c r="L200" t="s">
        <v>63</v>
      </c>
      <c r="M200" t="s">
        <v>64</v>
      </c>
      <c r="N200" t="s">
        <v>72</v>
      </c>
      <c r="O200" t="e">
        <f t="shared" si="23"/>
        <v>#N/A</v>
      </c>
      <c r="P200">
        <f t="shared" si="24"/>
        <v>541.5</v>
      </c>
      <c r="Q200">
        <f t="shared" si="25"/>
        <v>541.5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41674.5625</v>
      </c>
      <c r="B201">
        <v>541.48</v>
      </c>
      <c r="C201">
        <v>567</v>
      </c>
      <c r="D201" t="s">
        <v>55</v>
      </c>
      <c r="E201" t="s">
        <v>62</v>
      </c>
      <c r="F201" t="s">
        <v>57</v>
      </c>
      <c r="G201">
        <v>25.52</v>
      </c>
      <c r="H201">
        <v>0</v>
      </c>
      <c r="K201" t="s">
        <v>58</v>
      </c>
      <c r="L201" t="s">
        <v>63</v>
      </c>
      <c r="M201" t="s">
        <v>64</v>
      </c>
      <c r="N201" t="s">
        <v>72</v>
      </c>
      <c r="O201" t="e">
        <f t="shared" si="23"/>
        <v>#N/A</v>
      </c>
      <c r="P201">
        <f t="shared" si="24"/>
        <v>541.48</v>
      </c>
      <c r="Q201">
        <f t="shared" si="25"/>
        <v>541.48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41701.54861111111</v>
      </c>
      <c r="B202">
        <v>541.66</v>
      </c>
      <c r="C202">
        <v>567</v>
      </c>
      <c r="D202" t="s">
        <v>55</v>
      </c>
      <c r="E202" t="s">
        <v>62</v>
      </c>
      <c r="F202" t="s">
        <v>57</v>
      </c>
      <c r="G202">
        <v>25.34</v>
      </c>
      <c r="H202">
        <v>0</v>
      </c>
      <c r="K202" t="s">
        <v>58</v>
      </c>
      <c r="L202" t="s">
        <v>63</v>
      </c>
      <c r="M202" t="s">
        <v>64</v>
      </c>
      <c r="N202" t="s">
        <v>72</v>
      </c>
      <c r="O202" t="e">
        <f t="shared" si="23"/>
        <v>#N/A</v>
      </c>
      <c r="P202">
        <f t="shared" si="24"/>
        <v>541.66</v>
      </c>
      <c r="Q202">
        <f t="shared" si="25"/>
        <v>541.66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41743.54861111111</v>
      </c>
      <c r="B203">
        <v>541.3</v>
      </c>
      <c r="C203">
        <v>567</v>
      </c>
      <c r="D203" t="s">
        <v>55</v>
      </c>
      <c r="E203" t="s">
        <v>62</v>
      </c>
      <c r="F203" t="s">
        <v>57</v>
      </c>
      <c r="G203">
        <v>25.7</v>
      </c>
      <c r="H203">
        <v>0</v>
      </c>
      <c r="K203" t="s">
        <v>58</v>
      </c>
      <c r="L203" t="s">
        <v>63</v>
      </c>
      <c r="M203" t="s">
        <v>64</v>
      </c>
      <c r="N203" t="s">
        <v>72</v>
      </c>
      <c r="O203" t="e">
        <f t="shared" si="23"/>
        <v>#N/A</v>
      </c>
      <c r="P203">
        <f t="shared" si="24"/>
        <v>541.3</v>
      </c>
      <c r="Q203">
        <f t="shared" si="25"/>
        <v>541.3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41768.53472222222</v>
      </c>
      <c r="B204">
        <v>541.03</v>
      </c>
      <c r="C204">
        <v>567</v>
      </c>
      <c r="D204" t="s">
        <v>55</v>
      </c>
      <c r="E204" t="s">
        <v>62</v>
      </c>
      <c r="F204" t="s">
        <v>57</v>
      </c>
      <c r="G204">
        <v>25.97</v>
      </c>
      <c r="H204">
        <v>0</v>
      </c>
      <c r="K204" t="s">
        <v>58</v>
      </c>
      <c r="L204" t="s">
        <v>63</v>
      </c>
      <c r="M204" t="s">
        <v>64</v>
      </c>
      <c r="N204" t="s">
        <v>72</v>
      </c>
      <c r="O204" t="e">
        <f t="shared" si="23"/>
        <v>#N/A</v>
      </c>
      <c r="P204">
        <f t="shared" si="24"/>
        <v>541.03</v>
      </c>
      <c r="Q204">
        <f t="shared" si="25"/>
        <v>541.03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41801.447916666664</v>
      </c>
      <c r="B205">
        <v>540.85</v>
      </c>
      <c r="C205">
        <v>567</v>
      </c>
      <c r="D205" t="s">
        <v>55</v>
      </c>
      <c r="E205" t="s">
        <v>62</v>
      </c>
      <c r="F205" t="s">
        <v>57</v>
      </c>
      <c r="G205">
        <v>26.15</v>
      </c>
      <c r="H205">
        <v>0</v>
      </c>
      <c r="K205" t="s">
        <v>58</v>
      </c>
      <c r="L205" t="s">
        <v>63</v>
      </c>
      <c r="M205" t="s">
        <v>64</v>
      </c>
      <c r="N205" t="s">
        <v>72</v>
      </c>
      <c r="O205" t="e">
        <f t="shared" si="23"/>
        <v>#N/A</v>
      </c>
      <c r="P205">
        <f t="shared" si="24"/>
        <v>540.85</v>
      </c>
      <c r="Q205">
        <f t="shared" si="25"/>
        <v>540.85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41829.510416666664</v>
      </c>
      <c r="B206">
        <v>541</v>
      </c>
      <c r="C206">
        <v>567</v>
      </c>
      <c r="D206" t="s">
        <v>55</v>
      </c>
      <c r="E206" t="s">
        <v>62</v>
      </c>
      <c r="F206" t="s">
        <v>57</v>
      </c>
      <c r="G206">
        <v>26</v>
      </c>
      <c r="H206">
        <v>0</v>
      </c>
      <c r="K206" t="s">
        <v>58</v>
      </c>
      <c r="L206" t="s">
        <v>63</v>
      </c>
      <c r="M206" t="s">
        <v>64</v>
      </c>
      <c r="N206" t="s">
        <v>72</v>
      </c>
      <c r="O206" t="e">
        <f t="shared" si="23"/>
        <v>#N/A</v>
      </c>
      <c r="P206">
        <f t="shared" si="24"/>
        <v>541</v>
      </c>
      <c r="Q206">
        <f t="shared" si="25"/>
        <v>541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41858.54861111111</v>
      </c>
      <c r="B207">
        <v>541.81</v>
      </c>
      <c r="C207">
        <v>567</v>
      </c>
      <c r="D207" t="s">
        <v>55</v>
      </c>
      <c r="E207" t="s">
        <v>62</v>
      </c>
      <c r="F207" t="s">
        <v>57</v>
      </c>
      <c r="G207">
        <v>25.19</v>
      </c>
      <c r="H207">
        <v>0</v>
      </c>
      <c r="K207" t="s">
        <v>58</v>
      </c>
      <c r="L207" t="s">
        <v>63</v>
      </c>
      <c r="M207" t="s">
        <v>64</v>
      </c>
      <c r="N207" t="s">
        <v>72</v>
      </c>
      <c r="O207" t="e">
        <f t="shared" si="23"/>
        <v>#N/A</v>
      </c>
      <c r="P207">
        <f t="shared" si="24"/>
        <v>541.81</v>
      </c>
      <c r="Q207">
        <f t="shared" si="25"/>
        <v>541.81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41892.614583333336</v>
      </c>
      <c r="B208">
        <v>542.53</v>
      </c>
      <c r="C208">
        <v>567</v>
      </c>
      <c r="D208" t="s">
        <v>55</v>
      </c>
      <c r="E208" t="s">
        <v>62</v>
      </c>
      <c r="F208" t="s">
        <v>57</v>
      </c>
      <c r="G208">
        <v>24.47</v>
      </c>
      <c r="H208">
        <v>0</v>
      </c>
      <c r="K208" t="s">
        <v>58</v>
      </c>
      <c r="L208" t="s">
        <v>63</v>
      </c>
      <c r="M208" t="s">
        <v>64</v>
      </c>
      <c r="N208" t="s">
        <v>72</v>
      </c>
      <c r="O208" t="e">
        <f t="shared" si="23"/>
        <v>#N/A</v>
      </c>
      <c r="P208">
        <f t="shared" si="24"/>
        <v>542.53</v>
      </c>
      <c r="Q208">
        <f t="shared" si="25"/>
        <v>542.53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41913.444444444445</v>
      </c>
      <c r="B209">
        <v>542.62</v>
      </c>
      <c r="C209">
        <v>567</v>
      </c>
      <c r="D209" t="s">
        <v>55</v>
      </c>
      <c r="E209" t="s">
        <v>62</v>
      </c>
      <c r="F209" t="s">
        <v>57</v>
      </c>
      <c r="G209">
        <v>24.38</v>
      </c>
      <c r="H209">
        <v>0</v>
      </c>
      <c r="K209" t="s">
        <v>58</v>
      </c>
      <c r="L209" t="s">
        <v>63</v>
      </c>
      <c r="M209" t="s">
        <v>64</v>
      </c>
      <c r="N209" t="s">
        <v>72</v>
      </c>
      <c r="O209" t="e">
        <f t="shared" si="23"/>
        <v>#N/A</v>
      </c>
      <c r="P209">
        <f t="shared" si="24"/>
        <v>542.62</v>
      </c>
      <c r="Q209">
        <f t="shared" si="25"/>
        <v>542.62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41947.44097222222</v>
      </c>
      <c r="B210">
        <v>542.93</v>
      </c>
      <c r="C210">
        <v>567</v>
      </c>
      <c r="D210" t="s">
        <v>55</v>
      </c>
      <c r="E210" t="s">
        <v>62</v>
      </c>
      <c r="F210" t="s">
        <v>57</v>
      </c>
      <c r="G210">
        <v>24.07</v>
      </c>
      <c r="H210">
        <v>0</v>
      </c>
      <c r="K210" t="s">
        <v>58</v>
      </c>
      <c r="L210" t="s">
        <v>63</v>
      </c>
      <c r="M210" t="s">
        <v>64</v>
      </c>
      <c r="N210" t="s">
        <v>72</v>
      </c>
      <c r="O210" t="e">
        <f t="shared" si="23"/>
        <v>#N/A</v>
      </c>
      <c r="P210">
        <f t="shared" si="24"/>
        <v>542.93</v>
      </c>
      <c r="Q210">
        <f t="shared" si="25"/>
        <v>542.93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41977.604166666664</v>
      </c>
      <c r="B211">
        <v>542.79</v>
      </c>
      <c r="C211">
        <v>567</v>
      </c>
      <c r="D211" t="s">
        <v>55</v>
      </c>
      <c r="E211" t="s">
        <v>62</v>
      </c>
      <c r="F211" t="s">
        <v>57</v>
      </c>
      <c r="G211">
        <v>24.21</v>
      </c>
      <c r="H211">
        <v>0</v>
      </c>
      <c r="K211" t="s">
        <v>58</v>
      </c>
      <c r="L211" t="s">
        <v>63</v>
      </c>
      <c r="M211" t="s">
        <v>64</v>
      </c>
      <c r="N211" t="s">
        <v>72</v>
      </c>
      <c r="O211" t="e">
        <f t="shared" si="23"/>
        <v>#N/A</v>
      </c>
      <c r="P211">
        <f t="shared" si="24"/>
        <v>542.79</v>
      </c>
      <c r="Q211">
        <f t="shared" si="25"/>
        <v>542.79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42013.416666666664</v>
      </c>
      <c r="B212">
        <v>543.87</v>
      </c>
      <c r="C212">
        <v>567</v>
      </c>
      <c r="D212" t="s">
        <v>55</v>
      </c>
      <c r="E212" t="s">
        <v>62</v>
      </c>
      <c r="F212" t="s">
        <v>57</v>
      </c>
      <c r="G212">
        <v>23.13</v>
      </c>
      <c r="H212">
        <v>0</v>
      </c>
      <c r="K212" t="s">
        <v>58</v>
      </c>
      <c r="L212" t="s">
        <v>63</v>
      </c>
      <c r="M212" t="s">
        <v>64</v>
      </c>
      <c r="N212" t="s">
        <v>72</v>
      </c>
      <c r="O212" t="e">
        <f t="shared" si="23"/>
        <v>#N/A</v>
      </c>
      <c r="P212">
        <f t="shared" si="24"/>
        <v>543.87</v>
      </c>
      <c r="Q212">
        <f t="shared" si="25"/>
        <v>543.87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42037.458333333336</v>
      </c>
      <c r="B213">
        <v>544.55</v>
      </c>
      <c r="C213">
        <v>567</v>
      </c>
      <c r="D213" t="s">
        <v>55</v>
      </c>
      <c r="E213" t="s">
        <v>62</v>
      </c>
      <c r="F213" t="s">
        <v>57</v>
      </c>
      <c r="G213">
        <v>22.45</v>
      </c>
      <c r="H213">
        <v>0</v>
      </c>
      <c r="K213" t="s">
        <v>58</v>
      </c>
      <c r="L213" t="s">
        <v>63</v>
      </c>
      <c r="M213" t="s">
        <v>64</v>
      </c>
      <c r="N213" t="s">
        <v>72</v>
      </c>
      <c r="O213" t="e">
        <f t="shared" si="23"/>
        <v>#N/A</v>
      </c>
      <c r="P213">
        <f t="shared" si="24"/>
        <v>544.55</v>
      </c>
      <c r="Q213">
        <f t="shared" si="25"/>
        <v>544.55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42069.40625</v>
      </c>
      <c r="B214">
        <v>545.46</v>
      </c>
      <c r="C214">
        <v>567</v>
      </c>
      <c r="D214" t="s">
        <v>55</v>
      </c>
      <c r="E214" t="s">
        <v>62</v>
      </c>
      <c r="F214" t="s">
        <v>57</v>
      </c>
      <c r="G214">
        <v>21.54</v>
      </c>
      <c r="H214">
        <v>0</v>
      </c>
      <c r="K214" t="s">
        <v>58</v>
      </c>
      <c r="L214" t="s">
        <v>63</v>
      </c>
      <c r="M214" t="s">
        <v>64</v>
      </c>
      <c r="N214" t="s">
        <v>72</v>
      </c>
      <c r="O214" t="e">
        <f t="shared" si="23"/>
        <v>#N/A</v>
      </c>
      <c r="P214">
        <f t="shared" si="24"/>
        <v>545.46</v>
      </c>
      <c r="Q214">
        <f t="shared" si="25"/>
        <v>545.46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42101.416666666664</v>
      </c>
      <c r="B215">
        <v>547.11</v>
      </c>
      <c r="C215">
        <v>567</v>
      </c>
      <c r="D215" t="s">
        <v>55</v>
      </c>
      <c r="E215" t="s">
        <v>62</v>
      </c>
      <c r="F215" t="s">
        <v>57</v>
      </c>
      <c r="G215">
        <v>19.89</v>
      </c>
      <c r="H215">
        <v>0</v>
      </c>
      <c r="K215" t="s">
        <v>58</v>
      </c>
      <c r="L215" t="s">
        <v>63</v>
      </c>
      <c r="M215" t="s">
        <v>64</v>
      </c>
      <c r="N215" t="s">
        <v>72</v>
      </c>
      <c r="O215" t="e">
        <f t="shared" si="23"/>
        <v>#N/A</v>
      </c>
      <c r="P215">
        <f t="shared" si="24"/>
        <v>547.11</v>
      </c>
      <c r="Q215">
        <f t="shared" si="25"/>
        <v>547.11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42132.4375</v>
      </c>
      <c r="B216">
        <v>548.36</v>
      </c>
      <c r="C216">
        <v>567</v>
      </c>
      <c r="D216" t="s">
        <v>55</v>
      </c>
      <c r="E216" t="s">
        <v>62</v>
      </c>
      <c r="F216" t="s">
        <v>57</v>
      </c>
      <c r="G216">
        <v>18.64</v>
      </c>
      <c r="H216">
        <v>0</v>
      </c>
      <c r="K216" t="s">
        <v>58</v>
      </c>
      <c r="L216" t="s">
        <v>63</v>
      </c>
      <c r="M216" t="s">
        <v>64</v>
      </c>
      <c r="N216" t="s">
        <v>72</v>
      </c>
      <c r="O216" t="e">
        <f t="shared" si="23"/>
        <v>#N/A</v>
      </c>
      <c r="P216">
        <f t="shared" si="24"/>
        <v>548.36</v>
      </c>
      <c r="Q216">
        <f t="shared" si="25"/>
        <v>548.36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42160.444444444445</v>
      </c>
      <c r="B217">
        <v>549.08</v>
      </c>
      <c r="C217">
        <v>567</v>
      </c>
      <c r="D217" t="s">
        <v>55</v>
      </c>
      <c r="E217" t="s">
        <v>62</v>
      </c>
      <c r="F217" t="s">
        <v>57</v>
      </c>
      <c r="G217">
        <v>17.92</v>
      </c>
      <c r="H217">
        <v>0</v>
      </c>
      <c r="K217" t="s">
        <v>58</v>
      </c>
      <c r="L217" t="s">
        <v>63</v>
      </c>
      <c r="M217" t="s">
        <v>64</v>
      </c>
      <c r="N217" t="s">
        <v>72</v>
      </c>
      <c r="O217" t="e">
        <f t="shared" si="23"/>
        <v>#N/A</v>
      </c>
      <c r="P217">
        <f t="shared" si="24"/>
        <v>549.08</v>
      </c>
      <c r="Q217">
        <f t="shared" si="25"/>
        <v>549.08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42188.381944444445</v>
      </c>
      <c r="B218">
        <v>549.84</v>
      </c>
      <c r="C218">
        <v>567</v>
      </c>
      <c r="D218" t="s">
        <v>55</v>
      </c>
      <c r="E218" t="s">
        <v>62</v>
      </c>
      <c r="F218" t="s">
        <v>57</v>
      </c>
      <c r="G218">
        <v>17.16</v>
      </c>
      <c r="H218">
        <v>0</v>
      </c>
      <c r="K218" t="s">
        <v>58</v>
      </c>
      <c r="L218" t="s">
        <v>63</v>
      </c>
      <c r="M218" t="s">
        <v>64</v>
      </c>
      <c r="N218" t="s">
        <v>72</v>
      </c>
      <c r="O218" t="e">
        <f t="shared" si="23"/>
        <v>#N/A</v>
      </c>
      <c r="P218">
        <f t="shared" si="24"/>
        <v>549.84</v>
      </c>
      <c r="Q218">
        <f t="shared" si="25"/>
        <v>549.84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42220.40625</v>
      </c>
      <c r="B219">
        <v>550.18</v>
      </c>
      <c r="C219">
        <v>567</v>
      </c>
      <c r="D219" t="s">
        <v>55</v>
      </c>
      <c r="E219" t="s">
        <v>62</v>
      </c>
      <c r="F219" t="s">
        <v>57</v>
      </c>
      <c r="G219">
        <v>16.82</v>
      </c>
      <c r="H219">
        <v>0</v>
      </c>
      <c r="K219" t="s">
        <v>58</v>
      </c>
      <c r="L219" t="s">
        <v>63</v>
      </c>
      <c r="M219" t="s">
        <v>64</v>
      </c>
      <c r="N219" t="s">
        <v>72</v>
      </c>
      <c r="O219" t="e">
        <f t="shared" si="23"/>
        <v>#N/A</v>
      </c>
      <c r="P219">
        <f t="shared" si="24"/>
        <v>550.18</v>
      </c>
      <c r="Q219">
        <f t="shared" si="25"/>
        <v>550.18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42251.4375</v>
      </c>
      <c r="B220">
        <v>550.25</v>
      </c>
      <c r="C220">
        <v>567</v>
      </c>
      <c r="D220" t="s">
        <v>55</v>
      </c>
      <c r="E220" t="s">
        <v>62</v>
      </c>
      <c r="F220" t="s">
        <v>57</v>
      </c>
      <c r="G220">
        <v>16.75</v>
      </c>
      <c r="H220">
        <v>0</v>
      </c>
      <c r="K220" t="s">
        <v>58</v>
      </c>
      <c r="L220" t="s">
        <v>63</v>
      </c>
      <c r="M220" t="s">
        <v>64</v>
      </c>
      <c r="N220" t="s">
        <v>72</v>
      </c>
      <c r="O220" t="e">
        <f t="shared" si="23"/>
        <v>#N/A</v>
      </c>
      <c r="P220">
        <f t="shared" si="24"/>
        <v>550.25</v>
      </c>
      <c r="Q220">
        <f t="shared" si="25"/>
        <v>550.25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42290.395833333336</v>
      </c>
      <c r="B221">
        <v>550.27</v>
      </c>
      <c r="C221">
        <v>567</v>
      </c>
      <c r="D221" t="s">
        <v>55</v>
      </c>
      <c r="E221" t="s">
        <v>62</v>
      </c>
      <c r="F221" t="s">
        <v>57</v>
      </c>
      <c r="G221">
        <v>16.73</v>
      </c>
      <c r="H221">
        <v>0</v>
      </c>
      <c r="K221" t="s">
        <v>58</v>
      </c>
      <c r="L221" t="s">
        <v>63</v>
      </c>
      <c r="M221" t="s">
        <v>64</v>
      </c>
      <c r="N221" t="s">
        <v>72</v>
      </c>
      <c r="O221" t="e">
        <f t="shared" si="23"/>
        <v>#N/A</v>
      </c>
      <c r="P221">
        <f t="shared" si="24"/>
        <v>550.27</v>
      </c>
      <c r="Q221">
        <f t="shared" si="25"/>
        <v>550.27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42311.40277777778</v>
      </c>
      <c r="B222">
        <v>550.04</v>
      </c>
      <c r="C222">
        <v>567</v>
      </c>
      <c r="D222" t="s">
        <v>55</v>
      </c>
      <c r="E222" t="s">
        <v>62</v>
      </c>
      <c r="F222" t="s">
        <v>57</v>
      </c>
      <c r="G222">
        <v>16.96</v>
      </c>
      <c r="H222">
        <v>0</v>
      </c>
      <c r="K222" t="s">
        <v>58</v>
      </c>
      <c r="L222" t="s">
        <v>63</v>
      </c>
      <c r="M222" t="s">
        <v>64</v>
      </c>
      <c r="N222" t="s">
        <v>72</v>
      </c>
      <c r="O222" t="e">
        <f t="shared" si="23"/>
        <v>#N/A</v>
      </c>
      <c r="P222">
        <f t="shared" si="24"/>
        <v>550.04</v>
      </c>
      <c r="Q222">
        <f t="shared" si="25"/>
        <v>550.04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42340.395833333336</v>
      </c>
      <c r="B223">
        <v>549.94</v>
      </c>
      <c r="C223">
        <v>567</v>
      </c>
      <c r="D223" t="s">
        <v>55</v>
      </c>
      <c r="E223" t="s">
        <v>62</v>
      </c>
      <c r="F223" t="s">
        <v>57</v>
      </c>
      <c r="G223">
        <v>17.06</v>
      </c>
      <c r="H223">
        <v>0</v>
      </c>
      <c r="K223" t="s">
        <v>58</v>
      </c>
      <c r="L223" t="s">
        <v>63</v>
      </c>
      <c r="M223" t="s">
        <v>64</v>
      </c>
      <c r="N223" t="s">
        <v>72</v>
      </c>
      <c r="O223" t="e">
        <f t="shared" si="23"/>
        <v>#N/A</v>
      </c>
      <c r="P223">
        <f t="shared" si="24"/>
        <v>549.94</v>
      </c>
      <c r="Q223">
        <f t="shared" si="25"/>
        <v>549.94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42377.46875</v>
      </c>
      <c r="B224">
        <v>549.95</v>
      </c>
      <c r="C224">
        <v>567</v>
      </c>
      <c r="D224" t="s">
        <v>55</v>
      </c>
      <c r="E224" t="s">
        <v>62</v>
      </c>
      <c r="F224" t="s">
        <v>57</v>
      </c>
      <c r="G224">
        <v>17.05</v>
      </c>
      <c r="H224">
        <v>0</v>
      </c>
      <c r="K224" t="s">
        <v>58</v>
      </c>
      <c r="L224" t="s">
        <v>63</v>
      </c>
      <c r="M224" t="s">
        <v>64</v>
      </c>
      <c r="N224" t="s">
        <v>72</v>
      </c>
      <c r="O224" t="e">
        <f t="shared" si="23"/>
        <v>#N/A</v>
      </c>
      <c r="P224">
        <f t="shared" si="24"/>
        <v>549.95</v>
      </c>
      <c r="Q224">
        <f t="shared" si="25"/>
        <v>549.95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42401.427083333336</v>
      </c>
      <c r="B225">
        <v>549.35</v>
      </c>
      <c r="C225">
        <v>567</v>
      </c>
      <c r="D225" t="s">
        <v>55</v>
      </c>
      <c r="E225" t="s">
        <v>62</v>
      </c>
      <c r="F225" t="s">
        <v>57</v>
      </c>
      <c r="G225">
        <v>17.65</v>
      </c>
      <c r="H225">
        <v>0</v>
      </c>
      <c r="K225" t="s">
        <v>58</v>
      </c>
      <c r="L225" t="s">
        <v>63</v>
      </c>
      <c r="M225" t="s">
        <v>64</v>
      </c>
      <c r="N225" t="s">
        <v>72</v>
      </c>
      <c r="O225" t="e">
        <f t="shared" si="23"/>
        <v>#N/A</v>
      </c>
      <c r="P225">
        <f t="shared" si="24"/>
        <v>549.35</v>
      </c>
      <c r="Q225">
        <f t="shared" si="25"/>
        <v>549.35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42430.4375</v>
      </c>
      <c r="B226">
        <v>549.38</v>
      </c>
      <c r="C226">
        <v>567</v>
      </c>
      <c r="D226" t="s">
        <v>55</v>
      </c>
      <c r="E226" t="s">
        <v>62</v>
      </c>
      <c r="F226" t="s">
        <v>57</v>
      </c>
      <c r="G226">
        <v>17.62</v>
      </c>
      <c r="H226">
        <v>0</v>
      </c>
      <c r="K226" t="s">
        <v>58</v>
      </c>
      <c r="L226" t="s">
        <v>63</v>
      </c>
      <c r="M226" t="s">
        <v>64</v>
      </c>
      <c r="N226" t="s">
        <v>72</v>
      </c>
      <c r="O226" t="e">
        <f t="shared" si="23"/>
        <v>#N/A</v>
      </c>
      <c r="P226">
        <f t="shared" si="24"/>
        <v>549.38</v>
      </c>
      <c r="Q226">
        <f t="shared" si="25"/>
        <v>549.38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42464.4375</v>
      </c>
      <c r="B227">
        <v>549.47</v>
      </c>
      <c r="C227">
        <v>567</v>
      </c>
      <c r="D227" t="s">
        <v>55</v>
      </c>
      <c r="E227" t="s">
        <v>62</v>
      </c>
      <c r="F227" t="s">
        <v>57</v>
      </c>
      <c r="G227">
        <v>17.53</v>
      </c>
      <c r="H227">
        <v>0</v>
      </c>
      <c r="K227" t="s">
        <v>58</v>
      </c>
      <c r="L227" t="s">
        <v>63</v>
      </c>
      <c r="M227" t="s">
        <v>64</v>
      </c>
      <c r="N227" t="s">
        <v>72</v>
      </c>
      <c r="O227" t="e">
        <f t="shared" si="23"/>
        <v>#N/A</v>
      </c>
      <c r="P227">
        <f t="shared" si="24"/>
        <v>549.47</v>
      </c>
      <c r="Q227">
        <f t="shared" si="25"/>
        <v>549.47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42493.385416666664</v>
      </c>
      <c r="B228">
        <v>549.17</v>
      </c>
      <c r="C228">
        <v>567</v>
      </c>
      <c r="D228" t="s">
        <v>55</v>
      </c>
      <c r="E228" t="s">
        <v>62</v>
      </c>
      <c r="F228" t="s">
        <v>57</v>
      </c>
      <c r="G228">
        <v>17.83</v>
      </c>
      <c r="H228">
        <v>0</v>
      </c>
      <c r="K228" t="s">
        <v>58</v>
      </c>
      <c r="L228" t="s">
        <v>63</v>
      </c>
      <c r="M228" t="s">
        <v>64</v>
      </c>
      <c r="O228" t="e">
        <f t="shared" si="23"/>
        <v>#N/A</v>
      </c>
      <c r="P228">
        <f t="shared" si="24"/>
        <v>549.17</v>
      </c>
      <c r="Q228">
        <f t="shared" si="25"/>
        <v>549.17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42522.385416666664</v>
      </c>
      <c r="B229">
        <v>549.02</v>
      </c>
      <c r="C229">
        <v>567</v>
      </c>
      <c r="D229" t="s">
        <v>55</v>
      </c>
      <c r="E229" t="s">
        <v>62</v>
      </c>
      <c r="F229" t="s">
        <v>57</v>
      </c>
      <c r="G229">
        <v>17.98</v>
      </c>
      <c r="H229">
        <v>0</v>
      </c>
      <c r="K229" t="s">
        <v>58</v>
      </c>
      <c r="L229" t="s">
        <v>63</v>
      </c>
      <c r="M229" t="s">
        <v>64</v>
      </c>
      <c r="O229" t="e">
        <f t="shared" si="23"/>
        <v>#N/A</v>
      </c>
      <c r="P229">
        <f t="shared" si="24"/>
        <v>549.02</v>
      </c>
      <c r="Q229">
        <f t="shared" si="25"/>
        <v>549.02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42552.4375</v>
      </c>
      <c r="B230">
        <v>548.81</v>
      </c>
      <c r="C230">
        <v>567</v>
      </c>
      <c r="D230" t="s">
        <v>55</v>
      </c>
      <c r="E230" t="s">
        <v>62</v>
      </c>
      <c r="F230" t="s">
        <v>57</v>
      </c>
      <c r="G230">
        <v>18.19</v>
      </c>
      <c r="H230">
        <v>0</v>
      </c>
      <c r="K230" t="s">
        <v>58</v>
      </c>
      <c r="L230" t="s">
        <v>63</v>
      </c>
      <c r="M230" t="s">
        <v>64</v>
      </c>
      <c r="O230" t="e">
        <f t="shared" si="23"/>
        <v>#N/A</v>
      </c>
      <c r="P230">
        <f t="shared" si="24"/>
        <v>548.81</v>
      </c>
      <c r="Q230">
        <f t="shared" si="25"/>
        <v>548.81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42605.40277777778</v>
      </c>
      <c r="B231">
        <v>547.8</v>
      </c>
      <c r="C231">
        <v>567</v>
      </c>
      <c r="D231" t="s">
        <v>55</v>
      </c>
      <c r="E231" t="s">
        <v>62</v>
      </c>
      <c r="F231" t="s">
        <v>57</v>
      </c>
      <c r="G231">
        <v>19.2</v>
      </c>
      <c r="H231">
        <v>0</v>
      </c>
      <c r="K231" t="s">
        <v>58</v>
      </c>
      <c r="L231" t="s">
        <v>63</v>
      </c>
      <c r="M231" t="s">
        <v>64</v>
      </c>
      <c r="N231" t="s">
        <v>72</v>
      </c>
      <c r="O231" t="e">
        <f t="shared" si="23"/>
        <v>#N/A</v>
      </c>
      <c r="P231">
        <f t="shared" si="24"/>
        <v>547.8</v>
      </c>
      <c r="Q231">
        <f t="shared" si="25"/>
        <v>547.8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42620.40972222222</v>
      </c>
      <c r="B232">
        <v>547.41</v>
      </c>
      <c r="C232">
        <v>567</v>
      </c>
      <c r="D232" t="s">
        <v>55</v>
      </c>
      <c r="E232" t="s">
        <v>62</v>
      </c>
      <c r="F232" t="s">
        <v>57</v>
      </c>
      <c r="G232">
        <v>19.59</v>
      </c>
      <c r="H232">
        <v>0</v>
      </c>
      <c r="K232" t="s">
        <v>58</v>
      </c>
      <c r="L232" t="s">
        <v>63</v>
      </c>
      <c r="M232" t="s">
        <v>64</v>
      </c>
      <c r="O232" t="e">
        <f t="shared" si="23"/>
        <v>#N/A</v>
      </c>
      <c r="P232">
        <f t="shared" si="24"/>
        <v>547.41</v>
      </c>
      <c r="Q232">
        <f t="shared" si="25"/>
        <v>547.41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42646.40625</v>
      </c>
      <c r="B233">
        <v>546.74</v>
      </c>
      <c r="C233">
        <v>567</v>
      </c>
      <c r="D233" t="s">
        <v>55</v>
      </c>
      <c r="E233" t="s">
        <v>62</v>
      </c>
      <c r="F233" t="s">
        <v>57</v>
      </c>
      <c r="G233">
        <v>20.26</v>
      </c>
      <c r="H233">
        <v>0</v>
      </c>
      <c r="K233" t="s">
        <v>58</v>
      </c>
      <c r="L233" t="s">
        <v>63</v>
      </c>
      <c r="M233" t="s">
        <v>64</v>
      </c>
      <c r="N233" t="s">
        <v>72</v>
      </c>
      <c r="O233" t="e">
        <f t="shared" si="23"/>
        <v>#N/A</v>
      </c>
      <c r="P233">
        <f t="shared" si="24"/>
        <v>546.74</v>
      </c>
      <c r="Q233">
        <f t="shared" si="25"/>
        <v>546.74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42677.395833333336</v>
      </c>
      <c r="B234">
        <v>546.13</v>
      </c>
      <c r="C234">
        <v>567</v>
      </c>
      <c r="D234" t="s">
        <v>55</v>
      </c>
      <c r="E234" t="s">
        <v>62</v>
      </c>
      <c r="F234" t="s">
        <v>57</v>
      </c>
      <c r="G234">
        <v>20.87</v>
      </c>
      <c r="H234">
        <v>0</v>
      </c>
      <c r="K234" t="s">
        <v>58</v>
      </c>
      <c r="L234" t="s">
        <v>63</v>
      </c>
      <c r="M234" t="s">
        <v>64</v>
      </c>
      <c r="N234" t="s">
        <v>72</v>
      </c>
      <c r="O234" t="e">
        <f t="shared" si="23"/>
        <v>#N/A</v>
      </c>
      <c r="P234">
        <f t="shared" si="24"/>
        <v>546.13</v>
      </c>
      <c r="Q234">
        <f t="shared" si="25"/>
        <v>546.13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42706.395833333336</v>
      </c>
      <c r="B235">
        <v>545.92</v>
      </c>
      <c r="C235">
        <v>567</v>
      </c>
      <c r="D235" t="s">
        <v>55</v>
      </c>
      <c r="E235" t="s">
        <v>62</v>
      </c>
      <c r="F235" t="s">
        <v>57</v>
      </c>
      <c r="G235">
        <v>21.08</v>
      </c>
      <c r="H235">
        <v>0</v>
      </c>
      <c r="K235" t="s">
        <v>58</v>
      </c>
      <c r="L235" t="s">
        <v>63</v>
      </c>
      <c r="M235" t="s">
        <v>64</v>
      </c>
      <c r="N235" t="s">
        <v>72</v>
      </c>
      <c r="O235" t="e">
        <f t="shared" si="23"/>
        <v>#N/A</v>
      </c>
      <c r="P235">
        <f t="shared" si="24"/>
        <v>545.92</v>
      </c>
      <c r="Q235">
        <f t="shared" si="25"/>
        <v>545.92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42751.458333333336</v>
      </c>
      <c r="B236">
        <v>545.66</v>
      </c>
      <c r="C236">
        <v>567</v>
      </c>
      <c r="D236" t="s">
        <v>55</v>
      </c>
      <c r="E236" t="s">
        <v>62</v>
      </c>
      <c r="F236" t="s">
        <v>57</v>
      </c>
      <c r="G236">
        <v>21.34</v>
      </c>
      <c r="H236">
        <v>0</v>
      </c>
      <c r="K236" t="s">
        <v>58</v>
      </c>
      <c r="L236" t="s">
        <v>63</v>
      </c>
      <c r="M236" t="s">
        <v>64</v>
      </c>
      <c r="N236" t="s">
        <v>72</v>
      </c>
      <c r="O236" t="e">
        <f t="shared" si="23"/>
        <v>#N/A</v>
      </c>
      <c r="P236">
        <f t="shared" si="24"/>
        <v>545.66</v>
      </c>
      <c r="Q236">
        <f t="shared" si="25"/>
        <v>545.66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42769.375</v>
      </c>
      <c r="B237">
        <v>545.4</v>
      </c>
      <c r="C237">
        <v>567</v>
      </c>
      <c r="D237" t="s">
        <v>55</v>
      </c>
      <c r="E237" t="s">
        <v>62</v>
      </c>
      <c r="F237" t="s">
        <v>57</v>
      </c>
      <c r="G237">
        <v>21.6</v>
      </c>
      <c r="H237">
        <v>0</v>
      </c>
      <c r="K237" t="s">
        <v>58</v>
      </c>
      <c r="L237" t="s">
        <v>63</v>
      </c>
      <c r="M237" t="s">
        <v>64</v>
      </c>
      <c r="N237" t="s">
        <v>72</v>
      </c>
      <c r="O237" t="e">
        <f t="shared" si="23"/>
        <v>#N/A</v>
      </c>
      <c r="P237">
        <f t="shared" si="24"/>
        <v>545.4</v>
      </c>
      <c r="Q237">
        <f t="shared" si="25"/>
        <v>545.4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42797.427083333336</v>
      </c>
      <c r="B238">
        <v>545.93</v>
      </c>
      <c r="C238">
        <v>567</v>
      </c>
      <c r="D238" t="s">
        <v>55</v>
      </c>
      <c r="E238" t="s">
        <v>62</v>
      </c>
      <c r="F238" t="s">
        <v>57</v>
      </c>
      <c r="G238">
        <v>21.07</v>
      </c>
      <c r="H238">
        <v>0</v>
      </c>
      <c r="K238" t="s">
        <v>58</v>
      </c>
      <c r="L238" t="s">
        <v>63</v>
      </c>
      <c r="M238" t="s">
        <v>64</v>
      </c>
      <c r="O238" t="e">
        <f t="shared" si="23"/>
        <v>#N/A</v>
      </c>
      <c r="P238">
        <f t="shared" si="24"/>
        <v>545.93</v>
      </c>
      <c r="Q238">
        <f t="shared" si="25"/>
        <v>545.93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42830.40625</v>
      </c>
      <c r="B239">
        <v>546.14</v>
      </c>
      <c r="C239">
        <v>567</v>
      </c>
      <c r="D239" t="s">
        <v>55</v>
      </c>
      <c r="E239" t="s">
        <v>62</v>
      </c>
      <c r="F239" t="s">
        <v>57</v>
      </c>
      <c r="G239">
        <v>20.86</v>
      </c>
      <c r="H239">
        <v>0</v>
      </c>
      <c r="K239" t="s">
        <v>58</v>
      </c>
      <c r="L239" t="s">
        <v>63</v>
      </c>
      <c r="M239" t="s">
        <v>64</v>
      </c>
      <c r="O239" t="e">
        <f t="shared" si="23"/>
        <v>#N/A</v>
      </c>
      <c r="P239">
        <f t="shared" si="24"/>
        <v>546.14</v>
      </c>
      <c r="Q239">
        <f t="shared" si="25"/>
        <v>546.14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42864.395833333336</v>
      </c>
      <c r="B240">
        <v>545.74</v>
      </c>
      <c r="C240">
        <v>567</v>
      </c>
      <c r="D240" t="s">
        <v>55</v>
      </c>
      <c r="E240" t="s">
        <v>62</v>
      </c>
      <c r="F240" t="s">
        <v>57</v>
      </c>
      <c r="G240">
        <v>21.26</v>
      </c>
      <c r="H240">
        <v>0</v>
      </c>
      <c r="K240" t="s">
        <v>58</v>
      </c>
      <c r="L240" t="s">
        <v>63</v>
      </c>
      <c r="M240" t="s">
        <v>64</v>
      </c>
      <c r="O240" t="e">
        <f t="shared" si="23"/>
        <v>#N/A</v>
      </c>
      <c r="P240">
        <f t="shared" si="24"/>
        <v>545.74</v>
      </c>
      <c r="Q240">
        <f t="shared" si="25"/>
        <v>545.74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42892.40625</v>
      </c>
      <c r="B241">
        <v>545.44</v>
      </c>
      <c r="C241">
        <v>567</v>
      </c>
      <c r="D241" t="s">
        <v>55</v>
      </c>
      <c r="E241" t="s">
        <v>62</v>
      </c>
      <c r="F241" t="s">
        <v>57</v>
      </c>
      <c r="G241">
        <v>21.56</v>
      </c>
      <c r="H241">
        <v>0</v>
      </c>
      <c r="K241" t="s">
        <v>58</v>
      </c>
      <c r="L241" t="s">
        <v>63</v>
      </c>
      <c r="M241" t="s">
        <v>64</v>
      </c>
      <c r="O241" t="e">
        <f t="shared" si="23"/>
        <v>#N/A</v>
      </c>
      <c r="P241">
        <f t="shared" si="24"/>
        <v>545.44</v>
      </c>
      <c r="Q241">
        <f t="shared" si="25"/>
        <v>545.44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42921.375</v>
      </c>
      <c r="B242">
        <v>545.84</v>
      </c>
      <c r="C242">
        <v>567</v>
      </c>
      <c r="D242" t="s">
        <v>55</v>
      </c>
      <c r="E242" t="s">
        <v>62</v>
      </c>
      <c r="F242" t="s">
        <v>57</v>
      </c>
      <c r="G242">
        <v>21.16</v>
      </c>
      <c r="H242">
        <v>0</v>
      </c>
      <c r="K242" t="s">
        <v>58</v>
      </c>
      <c r="L242" t="s">
        <v>63</v>
      </c>
      <c r="M242" t="s">
        <v>64</v>
      </c>
      <c r="N242" t="s">
        <v>72</v>
      </c>
      <c r="O242" t="e">
        <f t="shared" si="23"/>
        <v>#N/A</v>
      </c>
      <c r="P242">
        <f t="shared" si="24"/>
        <v>545.84</v>
      </c>
      <c r="Q242">
        <f t="shared" si="25"/>
        <v>545.84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42949.427083333336</v>
      </c>
      <c r="B243">
        <v>545.36</v>
      </c>
      <c r="C243">
        <v>567</v>
      </c>
      <c r="D243" t="s">
        <v>55</v>
      </c>
      <c r="E243" t="s">
        <v>62</v>
      </c>
      <c r="F243" t="s">
        <v>57</v>
      </c>
      <c r="G243">
        <v>21.64</v>
      </c>
      <c r="H243">
        <v>0</v>
      </c>
      <c r="K243" t="s">
        <v>58</v>
      </c>
      <c r="L243" t="s">
        <v>63</v>
      </c>
      <c r="M243" t="s">
        <v>64</v>
      </c>
      <c r="O243" t="e">
        <f t="shared" si="23"/>
        <v>#N/A</v>
      </c>
      <c r="P243">
        <f t="shared" si="24"/>
        <v>545.36</v>
      </c>
      <c r="Q243">
        <f t="shared" si="25"/>
        <v>545.36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42984.430555555555</v>
      </c>
      <c r="B244">
        <v>544.62</v>
      </c>
      <c r="C244">
        <v>567</v>
      </c>
      <c r="D244" t="s">
        <v>55</v>
      </c>
      <c r="E244" t="s">
        <v>62</v>
      </c>
      <c r="F244" t="s">
        <v>57</v>
      </c>
      <c r="G244">
        <v>22.38</v>
      </c>
      <c r="H244">
        <v>0</v>
      </c>
      <c r="K244" t="s">
        <v>58</v>
      </c>
      <c r="L244" t="s">
        <v>63</v>
      </c>
      <c r="M244" t="s">
        <v>64</v>
      </c>
      <c r="O244" t="e">
        <f t="shared" si="23"/>
        <v>#N/A</v>
      </c>
      <c r="P244">
        <f t="shared" si="24"/>
        <v>544.62</v>
      </c>
      <c r="Q244">
        <f t="shared" si="25"/>
        <v>544.62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43012.385416666664</v>
      </c>
      <c r="B245">
        <v>544.3</v>
      </c>
      <c r="C245">
        <v>567</v>
      </c>
      <c r="D245" t="s">
        <v>55</v>
      </c>
      <c r="E245" t="s">
        <v>62</v>
      </c>
      <c r="F245" t="s">
        <v>57</v>
      </c>
      <c r="G245">
        <v>22.7</v>
      </c>
      <c r="H245">
        <v>0</v>
      </c>
      <c r="K245" t="s">
        <v>58</v>
      </c>
      <c r="L245" t="s">
        <v>63</v>
      </c>
      <c r="M245" t="s">
        <v>64</v>
      </c>
      <c r="O245" t="e">
        <f t="shared" si="23"/>
        <v>#N/A</v>
      </c>
      <c r="P245">
        <f t="shared" si="24"/>
        <v>544.3</v>
      </c>
      <c r="Q245">
        <f t="shared" si="25"/>
        <v>544.3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43046.395833333336</v>
      </c>
      <c r="B246">
        <v>543.43</v>
      </c>
      <c r="C246">
        <v>567</v>
      </c>
      <c r="D246" t="s">
        <v>55</v>
      </c>
      <c r="E246" t="s">
        <v>62</v>
      </c>
      <c r="F246" t="s">
        <v>57</v>
      </c>
      <c r="G246">
        <v>23.57</v>
      </c>
      <c r="H246">
        <v>0</v>
      </c>
      <c r="K246" t="s">
        <v>58</v>
      </c>
      <c r="L246" t="s">
        <v>63</v>
      </c>
      <c r="M246" t="s">
        <v>64</v>
      </c>
      <c r="O246" t="e">
        <f t="shared" si="23"/>
        <v>#N/A</v>
      </c>
      <c r="P246">
        <f t="shared" si="24"/>
        <v>543.43</v>
      </c>
      <c r="Q246">
        <f t="shared" si="25"/>
        <v>543.43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43074.395833333336</v>
      </c>
      <c r="B247">
        <v>542.95</v>
      </c>
      <c r="C247">
        <v>567</v>
      </c>
      <c r="D247" t="s">
        <v>55</v>
      </c>
      <c r="E247" t="s">
        <v>62</v>
      </c>
      <c r="F247" t="s">
        <v>57</v>
      </c>
      <c r="G247">
        <v>24.05</v>
      </c>
      <c r="H247">
        <v>0</v>
      </c>
      <c r="K247" t="s">
        <v>58</v>
      </c>
      <c r="L247" t="s">
        <v>63</v>
      </c>
      <c r="M247" t="s">
        <v>64</v>
      </c>
      <c r="O247" t="e">
        <f t="shared" si="23"/>
        <v>#N/A</v>
      </c>
      <c r="P247">
        <f t="shared" si="24"/>
        <v>542.95</v>
      </c>
      <c r="Q247">
        <f t="shared" si="25"/>
        <v>542.95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43109.395833333336</v>
      </c>
      <c r="B248">
        <v>543.14</v>
      </c>
      <c r="C248">
        <v>567</v>
      </c>
      <c r="D248" t="s">
        <v>55</v>
      </c>
      <c r="E248" t="s">
        <v>62</v>
      </c>
      <c r="F248" t="s">
        <v>57</v>
      </c>
      <c r="G248">
        <v>23.86</v>
      </c>
      <c r="H248">
        <v>0</v>
      </c>
      <c r="K248" t="s">
        <v>58</v>
      </c>
      <c r="L248" t="s">
        <v>63</v>
      </c>
      <c r="M248" t="s">
        <v>64</v>
      </c>
      <c r="N248" t="s">
        <v>72</v>
      </c>
      <c r="O248" t="e">
        <f t="shared" si="23"/>
        <v>#N/A</v>
      </c>
      <c r="P248">
        <f t="shared" si="24"/>
        <v>543.14</v>
      </c>
      <c r="Q248">
        <f t="shared" si="25"/>
        <v>543.14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43138.40625</v>
      </c>
      <c r="B249">
        <v>542.69</v>
      </c>
      <c r="C249">
        <v>567</v>
      </c>
      <c r="D249" t="s">
        <v>55</v>
      </c>
      <c r="E249" t="s">
        <v>62</v>
      </c>
      <c r="F249" t="s">
        <v>57</v>
      </c>
      <c r="G249">
        <v>24.31</v>
      </c>
      <c r="H249">
        <v>0</v>
      </c>
      <c r="K249" t="s">
        <v>58</v>
      </c>
      <c r="L249" t="s">
        <v>63</v>
      </c>
      <c r="M249" t="s">
        <v>64</v>
      </c>
      <c r="O249" t="e">
        <f t="shared" si="23"/>
        <v>#N/A</v>
      </c>
      <c r="P249">
        <f t="shared" si="24"/>
        <v>542.69</v>
      </c>
      <c r="Q249">
        <f t="shared" si="25"/>
        <v>542.69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43166.458333333336</v>
      </c>
      <c r="B250">
        <v>542.89</v>
      </c>
      <c r="C250">
        <v>567</v>
      </c>
      <c r="D250" t="s">
        <v>55</v>
      </c>
      <c r="E250" t="s">
        <v>62</v>
      </c>
      <c r="F250" t="s">
        <v>57</v>
      </c>
      <c r="G250">
        <v>24.11</v>
      </c>
      <c r="H250">
        <v>0</v>
      </c>
      <c r="K250" t="s">
        <v>58</v>
      </c>
      <c r="L250" t="s">
        <v>63</v>
      </c>
      <c r="M250" t="s">
        <v>64</v>
      </c>
      <c r="O250" t="e">
        <f t="shared" si="23"/>
        <v>#N/A</v>
      </c>
      <c r="P250">
        <f t="shared" si="24"/>
        <v>542.89</v>
      </c>
      <c r="Q250">
        <f t="shared" si="25"/>
        <v>542.89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43192.45138888889</v>
      </c>
      <c r="B251">
        <v>544.11</v>
      </c>
      <c r="C251">
        <v>567</v>
      </c>
      <c r="D251" t="s">
        <v>55</v>
      </c>
      <c r="E251" t="s">
        <v>62</v>
      </c>
      <c r="F251" t="s">
        <v>57</v>
      </c>
      <c r="G251">
        <v>22.89</v>
      </c>
      <c r="H251">
        <v>0</v>
      </c>
      <c r="K251" t="s">
        <v>58</v>
      </c>
      <c r="L251" t="s">
        <v>63</v>
      </c>
      <c r="M251" t="s">
        <v>64</v>
      </c>
      <c r="N251" t="s">
        <v>72</v>
      </c>
      <c r="O251" t="e">
        <f t="shared" si="23"/>
        <v>#N/A</v>
      </c>
      <c r="P251">
        <f t="shared" si="24"/>
        <v>544.11</v>
      </c>
      <c r="Q251">
        <f t="shared" si="25"/>
        <v>544.11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43222.40972222222</v>
      </c>
      <c r="B252">
        <v>546.03</v>
      </c>
      <c r="C252">
        <v>567</v>
      </c>
      <c r="D252" t="s">
        <v>55</v>
      </c>
      <c r="E252" t="s">
        <v>62</v>
      </c>
      <c r="F252" t="s">
        <v>57</v>
      </c>
      <c r="G252">
        <v>20.97</v>
      </c>
      <c r="H252">
        <v>0</v>
      </c>
      <c r="K252" t="s">
        <v>58</v>
      </c>
      <c r="L252" t="s">
        <v>63</v>
      </c>
      <c r="M252" t="s">
        <v>64</v>
      </c>
      <c r="N252" t="s">
        <v>72</v>
      </c>
      <c r="O252" t="e">
        <f t="shared" si="23"/>
        <v>#N/A</v>
      </c>
      <c r="P252">
        <f t="shared" si="24"/>
        <v>546.03</v>
      </c>
      <c r="Q252">
        <f t="shared" si="25"/>
        <v>546.03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43256.38888888889</v>
      </c>
      <c r="B253">
        <v>547</v>
      </c>
      <c r="C253">
        <v>567</v>
      </c>
      <c r="D253" t="s">
        <v>55</v>
      </c>
      <c r="E253" t="s">
        <v>62</v>
      </c>
      <c r="F253" t="s">
        <v>57</v>
      </c>
      <c r="G253">
        <v>20</v>
      </c>
      <c r="H253">
        <v>0</v>
      </c>
      <c r="K253" t="s">
        <v>58</v>
      </c>
      <c r="L253" t="s">
        <v>63</v>
      </c>
      <c r="M253" t="s">
        <v>64</v>
      </c>
      <c r="O253" t="e">
        <f t="shared" si="23"/>
        <v>#N/A</v>
      </c>
      <c r="P253">
        <f t="shared" si="24"/>
        <v>547</v>
      </c>
      <c r="Q253">
        <f t="shared" si="25"/>
        <v>547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43285.458333333336</v>
      </c>
      <c r="B254">
        <v>547.93</v>
      </c>
      <c r="C254">
        <v>567</v>
      </c>
      <c r="D254" t="s">
        <v>55</v>
      </c>
      <c r="E254" t="s">
        <v>62</v>
      </c>
      <c r="F254" t="s">
        <v>57</v>
      </c>
      <c r="G254">
        <v>19.07</v>
      </c>
      <c r="H254">
        <v>0</v>
      </c>
      <c r="K254" t="s">
        <v>58</v>
      </c>
      <c r="L254" t="s">
        <v>63</v>
      </c>
      <c r="M254" t="s">
        <v>64</v>
      </c>
      <c r="O254" t="e">
        <f t="shared" si="23"/>
        <v>#N/A</v>
      </c>
      <c r="P254">
        <f t="shared" si="24"/>
        <v>547.93</v>
      </c>
      <c r="Q254">
        <f t="shared" si="25"/>
        <v>547.93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43315.375</v>
      </c>
      <c r="B255">
        <v>548.3</v>
      </c>
      <c r="C255">
        <v>567</v>
      </c>
      <c r="D255" t="s">
        <v>55</v>
      </c>
      <c r="E255" t="s">
        <v>62</v>
      </c>
      <c r="F255" t="s">
        <v>57</v>
      </c>
      <c r="G255">
        <v>18.7</v>
      </c>
      <c r="H255">
        <v>0</v>
      </c>
      <c r="K255" t="s">
        <v>58</v>
      </c>
      <c r="L255" t="s">
        <v>63</v>
      </c>
      <c r="M255" t="s">
        <v>64</v>
      </c>
      <c r="N255" t="s">
        <v>72</v>
      </c>
      <c r="O255" t="e">
        <f t="shared" si="23"/>
        <v>#N/A</v>
      </c>
      <c r="P255">
        <f t="shared" si="24"/>
        <v>548.3</v>
      </c>
      <c r="Q255">
        <f t="shared" si="25"/>
        <v>548.3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43347.40972222222</v>
      </c>
      <c r="B256">
        <v>548.02</v>
      </c>
      <c r="C256">
        <v>567</v>
      </c>
      <c r="D256" t="s">
        <v>55</v>
      </c>
      <c r="E256" t="s">
        <v>62</v>
      </c>
      <c r="F256" t="s">
        <v>57</v>
      </c>
      <c r="G256">
        <v>18.98</v>
      </c>
      <c r="H256">
        <v>0</v>
      </c>
      <c r="K256" t="s">
        <v>58</v>
      </c>
      <c r="L256" t="s">
        <v>63</v>
      </c>
      <c r="M256" t="s">
        <v>64</v>
      </c>
      <c r="N256" t="s">
        <v>72</v>
      </c>
      <c r="O256" t="e">
        <f t="shared" si="23"/>
        <v>#N/A</v>
      </c>
      <c r="P256">
        <f t="shared" si="24"/>
        <v>548.02</v>
      </c>
      <c r="Q256">
        <f t="shared" si="25"/>
        <v>548.02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43374.395833333336</v>
      </c>
      <c r="B257">
        <v>547.63</v>
      </c>
      <c r="C257">
        <v>567</v>
      </c>
      <c r="D257" t="s">
        <v>55</v>
      </c>
      <c r="E257" t="s">
        <v>62</v>
      </c>
      <c r="F257" t="s">
        <v>57</v>
      </c>
      <c r="G257">
        <v>19.37</v>
      </c>
      <c r="H257">
        <v>0</v>
      </c>
      <c r="K257" t="s">
        <v>58</v>
      </c>
      <c r="L257" t="s">
        <v>63</v>
      </c>
      <c r="M257" t="s">
        <v>64</v>
      </c>
      <c r="N257" t="s">
        <v>72</v>
      </c>
      <c r="O257" t="e">
        <f t="shared" si="23"/>
        <v>#N/A</v>
      </c>
      <c r="P257">
        <f t="shared" si="24"/>
        <v>547.63</v>
      </c>
      <c r="Q257">
        <f t="shared" si="25"/>
        <v>547.63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43411.40625</v>
      </c>
      <c r="B258">
        <v>547.2</v>
      </c>
      <c r="C258">
        <v>567</v>
      </c>
      <c r="D258" t="s">
        <v>55</v>
      </c>
      <c r="E258" t="s">
        <v>62</v>
      </c>
      <c r="F258" t="s">
        <v>57</v>
      </c>
      <c r="G258">
        <v>19.8</v>
      </c>
      <c r="H258">
        <v>0</v>
      </c>
      <c r="K258" t="s">
        <v>58</v>
      </c>
      <c r="L258" t="s">
        <v>63</v>
      </c>
      <c r="M258" t="s">
        <v>64</v>
      </c>
      <c r="N258" t="s">
        <v>72</v>
      </c>
      <c r="O258" t="e">
        <f t="shared" si="23"/>
        <v>#N/A</v>
      </c>
      <c r="P258">
        <f t="shared" si="24"/>
        <v>547.2</v>
      </c>
      <c r="Q258">
        <f t="shared" si="25"/>
        <v>547.2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43437.395833333336</v>
      </c>
      <c r="B259">
        <v>547.12</v>
      </c>
      <c r="C259">
        <v>567</v>
      </c>
      <c r="D259" t="s">
        <v>55</v>
      </c>
      <c r="E259" t="s">
        <v>62</v>
      </c>
      <c r="F259" t="s">
        <v>57</v>
      </c>
      <c r="G259">
        <v>19.88</v>
      </c>
      <c r="H259">
        <v>0</v>
      </c>
      <c r="K259" t="s">
        <v>58</v>
      </c>
      <c r="L259" t="s">
        <v>63</v>
      </c>
      <c r="M259" t="s">
        <v>64</v>
      </c>
      <c r="N259" t="s">
        <v>72</v>
      </c>
      <c r="O259" t="e">
        <f t="shared" si="23"/>
        <v>#N/A</v>
      </c>
      <c r="P259">
        <f t="shared" si="24"/>
        <v>547.12</v>
      </c>
      <c r="Q259">
        <f t="shared" si="25"/>
        <v>547.12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43483.395833333336</v>
      </c>
      <c r="B260">
        <v>546.99</v>
      </c>
      <c r="C260">
        <v>567</v>
      </c>
      <c r="D260" t="s">
        <v>55</v>
      </c>
      <c r="E260" t="s">
        <v>62</v>
      </c>
      <c r="F260" t="s">
        <v>57</v>
      </c>
      <c r="G260">
        <v>20.01</v>
      </c>
      <c r="H260">
        <v>0</v>
      </c>
      <c r="K260" t="s">
        <v>58</v>
      </c>
      <c r="L260" t="s">
        <v>63</v>
      </c>
      <c r="M260" t="s">
        <v>64</v>
      </c>
      <c r="N260" t="s">
        <v>72</v>
      </c>
      <c r="O260" t="e">
        <f aca="true" t="shared" si="28" ref="O260:O285">IF(EXACT(E260,"Nivel Dinámico"),IF(B260=0,NA(),B260),NA())</f>
        <v>#N/A</v>
      </c>
      <c r="P260">
        <f aca="true" t="shared" si="29" ref="P260:P285">IF(AND(EXACT(E260,"Nivel Estático"),NOT(EXACT(F260,"SONDA AUTOMÁTICA"))),IF(B260=0,NA(),B260),NA())</f>
        <v>546.99</v>
      </c>
      <c r="Q260">
        <f aca="true" t="shared" si="30" ref="Q260:Q285">IF(ISNA(P260),IF(ISNA(R260),IF(ISNA(S260),"",S260),R260),P260)</f>
        <v>546.99</v>
      </c>
      <c r="R260" s="10" t="e">
        <f aca="true" t="shared" si="31" ref="R260:R285">IF(EXACT(E260,"Extrapolado"),IF(B260=0,NA(),B260),NA())</f>
        <v>#N/A</v>
      </c>
      <c r="S260" s="2" t="e">
        <f aca="true" t="shared" si="32" ref="S260:S285">IF(EXACT(F260,"SONDA AUTOMÁTICA"),IF(B260=0,NA(),B260),NA())</f>
        <v>#N/A</v>
      </c>
    </row>
    <row r="261" spans="1:19" ht="12.75">
      <c r="A261" s="1">
        <v>43501.395833333336</v>
      </c>
      <c r="B261">
        <v>546.63</v>
      </c>
      <c r="C261">
        <v>567</v>
      </c>
      <c r="D261" t="s">
        <v>55</v>
      </c>
      <c r="E261" t="s">
        <v>62</v>
      </c>
      <c r="F261" t="s">
        <v>57</v>
      </c>
      <c r="G261">
        <v>20.37</v>
      </c>
      <c r="H261">
        <v>0</v>
      </c>
      <c r="K261" t="s">
        <v>58</v>
      </c>
      <c r="L261" t="s">
        <v>63</v>
      </c>
      <c r="M261" t="s">
        <v>64</v>
      </c>
      <c r="N261" t="s">
        <v>72</v>
      </c>
      <c r="O261" t="e">
        <f t="shared" si="28"/>
        <v>#N/A</v>
      </c>
      <c r="P261">
        <f t="shared" si="29"/>
        <v>546.63</v>
      </c>
      <c r="Q261">
        <f t="shared" si="30"/>
        <v>546.63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43529.395833333336</v>
      </c>
      <c r="B262">
        <v>546.12</v>
      </c>
      <c r="C262">
        <v>567</v>
      </c>
      <c r="D262" t="s">
        <v>55</v>
      </c>
      <c r="E262" t="s">
        <v>62</v>
      </c>
      <c r="F262" t="s">
        <v>57</v>
      </c>
      <c r="G262">
        <v>20.88</v>
      </c>
      <c r="H262">
        <v>0</v>
      </c>
      <c r="K262" t="s">
        <v>58</v>
      </c>
      <c r="L262" t="s">
        <v>63</v>
      </c>
      <c r="M262" t="s">
        <v>64</v>
      </c>
      <c r="N262" t="s">
        <v>72</v>
      </c>
      <c r="O262" t="e">
        <f t="shared" si="28"/>
        <v>#N/A</v>
      </c>
      <c r="P262">
        <f t="shared" si="29"/>
        <v>546.12</v>
      </c>
      <c r="Q262">
        <f t="shared" si="30"/>
        <v>546.12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43558.416666666664</v>
      </c>
      <c r="B263">
        <v>545.52</v>
      </c>
      <c r="C263">
        <v>567</v>
      </c>
      <c r="D263" t="s">
        <v>55</v>
      </c>
      <c r="E263" t="s">
        <v>62</v>
      </c>
      <c r="F263" t="s">
        <v>57</v>
      </c>
      <c r="G263">
        <v>21.48</v>
      </c>
      <c r="H263">
        <v>0</v>
      </c>
      <c r="K263" t="s">
        <v>58</v>
      </c>
      <c r="L263" t="s">
        <v>63</v>
      </c>
      <c r="M263" t="s">
        <v>64</v>
      </c>
      <c r="N263" t="s">
        <v>72</v>
      </c>
      <c r="O263" t="e">
        <f t="shared" si="28"/>
        <v>#N/A</v>
      </c>
      <c r="P263">
        <f t="shared" si="29"/>
        <v>545.52</v>
      </c>
      <c r="Q263">
        <f t="shared" si="30"/>
        <v>545.52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43598.36111111111</v>
      </c>
      <c r="B264">
        <v>545.2</v>
      </c>
      <c r="C264">
        <v>567</v>
      </c>
      <c r="D264" t="s">
        <v>55</v>
      </c>
      <c r="E264" t="s">
        <v>62</v>
      </c>
      <c r="F264" t="s">
        <v>57</v>
      </c>
      <c r="G264">
        <v>21.8</v>
      </c>
      <c r="H264">
        <v>0</v>
      </c>
      <c r="K264" t="s">
        <v>58</v>
      </c>
      <c r="L264" t="s">
        <v>63</v>
      </c>
      <c r="M264" t="s">
        <v>64</v>
      </c>
      <c r="N264" t="s">
        <v>72</v>
      </c>
      <c r="O264" t="e">
        <f t="shared" si="28"/>
        <v>#N/A</v>
      </c>
      <c r="P264">
        <f t="shared" si="29"/>
        <v>545.2</v>
      </c>
      <c r="Q264">
        <f t="shared" si="30"/>
        <v>545.2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43621.375</v>
      </c>
      <c r="B265">
        <v>545.27</v>
      </c>
      <c r="C265">
        <v>567</v>
      </c>
      <c r="D265" t="s">
        <v>55</v>
      </c>
      <c r="E265" t="s">
        <v>62</v>
      </c>
      <c r="F265" t="s">
        <v>57</v>
      </c>
      <c r="G265">
        <v>21.73</v>
      </c>
      <c r="H265">
        <v>0</v>
      </c>
      <c r="K265" t="s">
        <v>58</v>
      </c>
      <c r="L265" t="s">
        <v>63</v>
      </c>
      <c r="M265" t="s">
        <v>64</v>
      </c>
      <c r="N265" t="s">
        <v>72</v>
      </c>
      <c r="O265" t="e">
        <f t="shared" si="28"/>
        <v>#N/A</v>
      </c>
      <c r="P265">
        <f t="shared" si="29"/>
        <v>545.27</v>
      </c>
      <c r="Q265">
        <f t="shared" si="30"/>
        <v>545.27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43649.395833333336</v>
      </c>
      <c r="B266">
        <v>544.96</v>
      </c>
      <c r="C266">
        <v>567</v>
      </c>
      <c r="D266" t="s">
        <v>55</v>
      </c>
      <c r="E266" t="s">
        <v>62</v>
      </c>
      <c r="F266" t="s">
        <v>57</v>
      </c>
      <c r="G266">
        <v>22.04</v>
      </c>
      <c r="H266">
        <v>0</v>
      </c>
      <c r="K266" t="s">
        <v>58</v>
      </c>
      <c r="L266" t="s">
        <v>63</v>
      </c>
      <c r="M266" t="s">
        <v>64</v>
      </c>
      <c r="N266" t="s">
        <v>72</v>
      </c>
      <c r="O266" t="e">
        <f t="shared" si="28"/>
        <v>#N/A</v>
      </c>
      <c r="P266">
        <f t="shared" si="29"/>
        <v>544.96</v>
      </c>
      <c r="Q266">
        <f t="shared" si="30"/>
        <v>544.96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43683.40625</v>
      </c>
      <c r="B267">
        <v>544.07</v>
      </c>
      <c r="C267">
        <v>567</v>
      </c>
      <c r="D267" t="s">
        <v>55</v>
      </c>
      <c r="E267" t="s">
        <v>62</v>
      </c>
      <c r="F267" t="s">
        <v>57</v>
      </c>
      <c r="G267">
        <v>22.93</v>
      </c>
      <c r="H267">
        <v>0</v>
      </c>
      <c r="K267" t="s">
        <v>58</v>
      </c>
      <c r="L267" t="s">
        <v>63</v>
      </c>
      <c r="M267" t="s">
        <v>64</v>
      </c>
      <c r="N267" t="s">
        <v>72</v>
      </c>
      <c r="O267" t="e">
        <f t="shared" si="28"/>
        <v>#N/A</v>
      </c>
      <c r="P267">
        <f t="shared" si="29"/>
        <v>544.07</v>
      </c>
      <c r="Q267">
        <f t="shared" si="30"/>
        <v>544.07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43711.40625</v>
      </c>
      <c r="B268">
        <v>543.27</v>
      </c>
      <c r="C268">
        <v>567</v>
      </c>
      <c r="D268" t="s">
        <v>55</v>
      </c>
      <c r="E268" t="s">
        <v>62</v>
      </c>
      <c r="F268" t="s">
        <v>57</v>
      </c>
      <c r="G268">
        <v>23.73</v>
      </c>
      <c r="H268">
        <v>0</v>
      </c>
      <c r="K268" t="s">
        <v>58</v>
      </c>
      <c r="L268" t="s">
        <v>63</v>
      </c>
      <c r="M268" t="s">
        <v>64</v>
      </c>
      <c r="N268" t="s">
        <v>72</v>
      </c>
      <c r="O268" t="e">
        <f t="shared" si="28"/>
        <v>#N/A</v>
      </c>
      <c r="P268">
        <f t="shared" si="29"/>
        <v>543.27</v>
      </c>
      <c r="Q268">
        <f t="shared" si="30"/>
        <v>543.27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43753.416666666664</v>
      </c>
      <c r="B269">
        <v>542.59</v>
      </c>
      <c r="C269">
        <v>567</v>
      </c>
      <c r="D269" t="s">
        <v>55</v>
      </c>
      <c r="E269" t="s">
        <v>62</v>
      </c>
      <c r="F269" t="s">
        <v>57</v>
      </c>
      <c r="G269">
        <v>24.41</v>
      </c>
      <c r="H269">
        <v>0</v>
      </c>
      <c r="K269" t="s">
        <v>58</v>
      </c>
      <c r="L269" t="s">
        <v>63</v>
      </c>
      <c r="M269" t="s">
        <v>64</v>
      </c>
      <c r="N269" t="s">
        <v>72</v>
      </c>
      <c r="O269" t="e">
        <f t="shared" si="28"/>
        <v>#N/A</v>
      </c>
      <c r="P269">
        <f t="shared" si="29"/>
        <v>542.59</v>
      </c>
      <c r="Q269">
        <f t="shared" si="30"/>
        <v>542.59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43780.375</v>
      </c>
      <c r="B270">
        <v>542.3</v>
      </c>
      <c r="C270">
        <v>567</v>
      </c>
      <c r="D270" t="s">
        <v>55</v>
      </c>
      <c r="E270" t="s">
        <v>62</v>
      </c>
      <c r="F270" t="s">
        <v>57</v>
      </c>
      <c r="G270">
        <v>24.7</v>
      </c>
      <c r="H270">
        <v>0</v>
      </c>
      <c r="K270" t="s">
        <v>58</v>
      </c>
      <c r="L270" t="s">
        <v>63</v>
      </c>
      <c r="M270" t="s">
        <v>64</v>
      </c>
      <c r="N270" t="s">
        <v>72</v>
      </c>
      <c r="O270" t="e">
        <f t="shared" si="28"/>
        <v>#N/A</v>
      </c>
      <c r="P270">
        <f t="shared" si="29"/>
        <v>542.3</v>
      </c>
      <c r="Q270">
        <f t="shared" si="30"/>
        <v>542.3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43802.395833333336</v>
      </c>
      <c r="B271">
        <v>542.1</v>
      </c>
      <c r="C271">
        <v>567</v>
      </c>
      <c r="D271" t="s">
        <v>55</v>
      </c>
      <c r="E271" t="s">
        <v>62</v>
      </c>
      <c r="F271" t="s">
        <v>57</v>
      </c>
      <c r="G271">
        <v>24.9</v>
      </c>
      <c r="H271">
        <v>0</v>
      </c>
      <c r="K271" t="s">
        <v>58</v>
      </c>
      <c r="L271" t="s">
        <v>63</v>
      </c>
      <c r="M271" t="s">
        <v>64</v>
      </c>
      <c r="N271" t="s">
        <v>72</v>
      </c>
      <c r="O271" t="e">
        <f t="shared" si="28"/>
        <v>#N/A</v>
      </c>
      <c r="P271">
        <f t="shared" si="29"/>
        <v>542.1</v>
      </c>
      <c r="Q271">
        <f t="shared" si="30"/>
        <v>542.1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43844.45138888889</v>
      </c>
      <c r="B272">
        <v>541.71</v>
      </c>
      <c r="C272">
        <v>567</v>
      </c>
      <c r="D272" t="s">
        <v>55</v>
      </c>
      <c r="E272" t="s">
        <v>62</v>
      </c>
      <c r="F272" t="s">
        <v>57</v>
      </c>
      <c r="G272">
        <v>25.29</v>
      </c>
      <c r="H272">
        <v>0</v>
      </c>
      <c r="K272" t="s">
        <v>58</v>
      </c>
      <c r="L272" t="s">
        <v>63</v>
      </c>
      <c r="M272" t="s">
        <v>64</v>
      </c>
      <c r="N272" t="s">
        <v>72</v>
      </c>
      <c r="O272" t="e">
        <f t="shared" si="28"/>
        <v>#N/A</v>
      </c>
      <c r="P272">
        <f t="shared" si="29"/>
        <v>541.71</v>
      </c>
      <c r="Q272">
        <f t="shared" si="30"/>
        <v>541.71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43866.395833333336</v>
      </c>
      <c r="B273">
        <v>541.47</v>
      </c>
      <c r="C273">
        <v>567</v>
      </c>
      <c r="D273" t="s">
        <v>55</v>
      </c>
      <c r="E273" t="s">
        <v>62</v>
      </c>
      <c r="F273" t="s">
        <v>57</v>
      </c>
      <c r="G273">
        <v>25.53</v>
      </c>
      <c r="H273">
        <v>0</v>
      </c>
      <c r="K273" t="s">
        <v>58</v>
      </c>
      <c r="L273" t="s">
        <v>63</v>
      </c>
      <c r="M273" t="s">
        <v>64</v>
      </c>
      <c r="N273" t="s">
        <v>72</v>
      </c>
      <c r="O273" t="e">
        <f t="shared" si="28"/>
        <v>#N/A</v>
      </c>
      <c r="P273">
        <f t="shared" si="29"/>
        <v>541.47</v>
      </c>
      <c r="Q273">
        <f t="shared" si="30"/>
        <v>541.47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43942.416666666664</v>
      </c>
      <c r="B274">
        <v>544.48</v>
      </c>
      <c r="C274">
        <v>567</v>
      </c>
      <c r="D274" t="s">
        <v>55</v>
      </c>
      <c r="E274" t="s">
        <v>62</v>
      </c>
      <c r="F274" t="s">
        <v>57</v>
      </c>
      <c r="G274">
        <v>22.52</v>
      </c>
      <c r="H274">
        <v>0</v>
      </c>
      <c r="K274" t="s">
        <v>58</v>
      </c>
      <c r="L274" t="s">
        <v>63</v>
      </c>
      <c r="M274" t="s">
        <v>64</v>
      </c>
      <c r="N274" t="s">
        <v>72</v>
      </c>
      <c r="O274" t="e">
        <f t="shared" si="28"/>
        <v>#N/A</v>
      </c>
      <c r="P274">
        <f t="shared" si="29"/>
        <v>544.48</v>
      </c>
      <c r="Q274">
        <f t="shared" si="30"/>
        <v>544.48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43957.458333333336</v>
      </c>
      <c r="B275">
        <v>545.17</v>
      </c>
      <c r="C275">
        <v>567</v>
      </c>
      <c r="D275" t="s">
        <v>55</v>
      </c>
      <c r="E275" t="s">
        <v>62</v>
      </c>
      <c r="F275" t="s">
        <v>57</v>
      </c>
      <c r="G275">
        <v>21.83</v>
      </c>
      <c r="H275">
        <v>0</v>
      </c>
      <c r="K275" t="s">
        <v>58</v>
      </c>
      <c r="L275" t="s">
        <v>63</v>
      </c>
      <c r="M275" t="s">
        <v>64</v>
      </c>
      <c r="N275" t="s">
        <v>72</v>
      </c>
      <c r="O275" t="e">
        <f t="shared" si="28"/>
        <v>#N/A</v>
      </c>
      <c r="P275">
        <f t="shared" si="29"/>
        <v>545.17</v>
      </c>
      <c r="Q275">
        <f t="shared" si="30"/>
        <v>545.17</v>
      </c>
      <c r="R275" s="10" t="e">
        <f t="shared" si="31"/>
        <v>#N/A</v>
      </c>
      <c r="S275" s="2" t="e">
        <f t="shared" si="32"/>
        <v>#N/A</v>
      </c>
    </row>
    <row r="276" spans="1:19" ht="12.75">
      <c r="A276" s="1">
        <v>43985.416666666664</v>
      </c>
      <c r="B276">
        <v>549.68</v>
      </c>
      <c r="C276">
        <v>567</v>
      </c>
      <c r="D276" t="s">
        <v>55</v>
      </c>
      <c r="E276" t="s">
        <v>62</v>
      </c>
      <c r="F276" t="s">
        <v>57</v>
      </c>
      <c r="G276">
        <v>17.32</v>
      </c>
      <c r="H276">
        <v>0</v>
      </c>
      <c r="K276" t="s">
        <v>58</v>
      </c>
      <c r="L276" t="s">
        <v>63</v>
      </c>
      <c r="M276" t="s">
        <v>64</v>
      </c>
      <c r="N276" t="s">
        <v>72</v>
      </c>
      <c r="O276" t="e">
        <f t="shared" si="28"/>
        <v>#N/A</v>
      </c>
      <c r="P276">
        <f t="shared" si="29"/>
        <v>549.68</v>
      </c>
      <c r="Q276">
        <f t="shared" si="30"/>
        <v>549.68</v>
      </c>
      <c r="R276" s="10" t="e">
        <f t="shared" si="31"/>
        <v>#N/A</v>
      </c>
      <c r="S276" s="2" t="e">
        <f t="shared" si="32"/>
        <v>#N/A</v>
      </c>
    </row>
    <row r="277" spans="1:19" ht="12.75">
      <c r="A277" s="1">
        <v>44013.399305555555</v>
      </c>
      <c r="B277">
        <v>546.34</v>
      </c>
      <c r="C277">
        <v>567</v>
      </c>
      <c r="D277" t="s">
        <v>55</v>
      </c>
      <c r="E277" t="s">
        <v>62</v>
      </c>
      <c r="F277" t="s">
        <v>57</v>
      </c>
      <c r="G277">
        <v>20.66</v>
      </c>
      <c r="H277">
        <v>0</v>
      </c>
      <c r="K277" t="s">
        <v>58</v>
      </c>
      <c r="L277" t="s">
        <v>63</v>
      </c>
      <c r="M277" t="s">
        <v>64</v>
      </c>
      <c r="N277" t="s">
        <v>72</v>
      </c>
      <c r="O277" t="e">
        <f t="shared" si="28"/>
        <v>#N/A</v>
      </c>
      <c r="P277">
        <f t="shared" si="29"/>
        <v>546.34</v>
      </c>
      <c r="Q277">
        <f t="shared" si="30"/>
        <v>546.34</v>
      </c>
      <c r="R277" s="10" t="e">
        <f t="shared" si="31"/>
        <v>#N/A</v>
      </c>
      <c r="S277" s="2" t="e">
        <f t="shared" si="32"/>
        <v>#N/A</v>
      </c>
    </row>
    <row r="278" spans="1:19" ht="12.75">
      <c r="A278" s="1">
        <v>44047.385416666664</v>
      </c>
      <c r="B278">
        <v>546.1</v>
      </c>
      <c r="C278">
        <v>567</v>
      </c>
      <c r="D278" t="s">
        <v>55</v>
      </c>
      <c r="E278" t="s">
        <v>62</v>
      </c>
      <c r="F278" t="s">
        <v>57</v>
      </c>
      <c r="G278">
        <v>20.9</v>
      </c>
      <c r="H278">
        <v>0</v>
      </c>
      <c r="K278" t="s">
        <v>58</v>
      </c>
      <c r="L278" t="s">
        <v>63</v>
      </c>
      <c r="M278" t="s">
        <v>64</v>
      </c>
      <c r="N278" t="s">
        <v>72</v>
      </c>
      <c r="O278" t="e">
        <f t="shared" si="28"/>
        <v>#N/A</v>
      </c>
      <c r="P278">
        <f t="shared" si="29"/>
        <v>546.1</v>
      </c>
      <c r="Q278">
        <f t="shared" si="30"/>
        <v>546.1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44076.427083333336</v>
      </c>
      <c r="B279">
        <v>545.79</v>
      </c>
      <c r="C279">
        <v>567</v>
      </c>
      <c r="D279" t="s">
        <v>55</v>
      </c>
      <c r="E279" t="s">
        <v>62</v>
      </c>
      <c r="F279" t="s">
        <v>57</v>
      </c>
      <c r="G279">
        <v>21.21</v>
      </c>
      <c r="H279">
        <v>0</v>
      </c>
      <c r="K279" t="s">
        <v>58</v>
      </c>
      <c r="L279" t="s">
        <v>63</v>
      </c>
      <c r="M279" t="s">
        <v>64</v>
      </c>
      <c r="N279" t="s">
        <v>72</v>
      </c>
      <c r="O279" t="e">
        <f t="shared" si="28"/>
        <v>#N/A</v>
      </c>
      <c r="P279">
        <f t="shared" si="29"/>
        <v>545.79</v>
      </c>
      <c r="Q279">
        <f t="shared" si="30"/>
        <v>545.79</v>
      </c>
      <c r="R279" s="10" t="e">
        <f t="shared" si="31"/>
        <v>#N/A</v>
      </c>
      <c r="S279" s="2" t="e">
        <f t="shared" si="32"/>
        <v>#N/A</v>
      </c>
    </row>
    <row r="280" spans="1:19" ht="12.75">
      <c r="A280" s="1">
        <v>44123.427083333336</v>
      </c>
      <c r="B280">
        <v>545.4</v>
      </c>
      <c r="C280">
        <v>567</v>
      </c>
      <c r="D280" t="s">
        <v>55</v>
      </c>
      <c r="E280" t="s">
        <v>62</v>
      </c>
      <c r="F280" t="s">
        <v>57</v>
      </c>
      <c r="G280">
        <v>21.6</v>
      </c>
      <c r="H280">
        <v>0</v>
      </c>
      <c r="K280" t="s">
        <v>58</v>
      </c>
      <c r="L280" t="s">
        <v>63</v>
      </c>
      <c r="M280" t="s">
        <v>64</v>
      </c>
      <c r="N280" t="s">
        <v>72</v>
      </c>
      <c r="O280" t="e">
        <f t="shared" si="28"/>
        <v>#N/A</v>
      </c>
      <c r="P280">
        <f t="shared" si="29"/>
        <v>545.4</v>
      </c>
      <c r="Q280">
        <f t="shared" si="30"/>
        <v>545.4</v>
      </c>
      <c r="R280" s="10" t="e">
        <f t="shared" si="31"/>
        <v>#N/A</v>
      </c>
      <c r="S280" s="2" t="e">
        <f t="shared" si="32"/>
        <v>#N/A</v>
      </c>
    </row>
    <row r="281" spans="1:19" ht="12.75">
      <c r="A281" s="1">
        <v>44139.40972222222</v>
      </c>
      <c r="B281">
        <v>545.24</v>
      </c>
      <c r="C281">
        <v>567</v>
      </c>
      <c r="D281" t="s">
        <v>55</v>
      </c>
      <c r="E281" t="s">
        <v>62</v>
      </c>
      <c r="F281" t="s">
        <v>57</v>
      </c>
      <c r="G281">
        <v>21.76</v>
      </c>
      <c r="H281">
        <v>0</v>
      </c>
      <c r="K281" t="s">
        <v>58</v>
      </c>
      <c r="L281" t="s">
        <v>63</v>
      </c>
      <c r="M281" t="s">
        <v>64</v>
      </c>
      <c r="N281" t="s">
        <v>72</v>
      </c>
      <c r="O281" t="e">
        <f t="shared" si="28"/>
        <v>#N/A</v>
      </c>
      <c r="P281">
        <f t="shared" si="29"/>
        <v>545.24</v>
      </c>
      <c r="Q281">
        <f t="shared" si="30"/>
        <v>545.24</v>
      </c>
      <c r="R281" s="10" t="e">
        <f t="shared" si="31"/>
        <v>#N/A</v>
      </c>
      <c r="S281" s="2" t="e">
        <f t="shared" si="32"/>
        <v>#N/A</v>
      </c>
    </row>
    <row r="282" spans="1:19" ht="12.75">
      <c r="A282" s="1">
        <v>44167.395833333336</v>
      </c>
      <c r="B282">
        <v>545.25</v>
      </c>
      <c r="C282">
        <v>567</v>
      </c>
      <c r="D282" t="s">
        <v>55</v>
      </c>
      <c r="E282" t="s">
        <v>62</v>
      </c>
      <c r="F282" t="s">
        <v>57</v>
      </c>
      <c r="G282">
        <v>21.75</v>
      </c>
      <c r="H282">
        <v>0</v>
      </c>
      <c r="K282" t="s">
        <v>58</v>
      </c>
      <c r="L282" t="s">
        <v>63</v>
      </c>
      <c r="M282" t="s">
        <v>64</v>
      </c>
      <c r="N282" t="s">
        <v>72</v>
      </c>
      <c r="O282" t="e">
        <f t="shared" si="28"/>
        <v>#N/A</v>
      </c>
      <c r="P282">
        <f t="shared" si="29"/>
        <v>545.25</v>
      </c>
      <c r="Q282">
        <f t="shared" si="30"/>
        <v>545.25</v>
      </c>
      <c r="R282" s="10" t="e">
        <f t="shared" si="31"/>
        <v>#N/A</v>
      </c>
      <c r="S282" s="2" t="e">
        <f t="shared" si="32"/>
        <v>#N/A</v>
      </c>
    </row>
    <row r="283" spans="1:19" ht="12.75">
      <c r="A283" s="1">
        <v>44216.375</v>
      </c>
      <c r="B283">
        <v>544.51</v>
      </c>
      <c r="C283">
        <v>567</v>
      </c>
      <c r="D283" t="s">
        <v>55</v>
      </c>
      <c r="E283" t="s">
        <v>62</v>
      </c>
      <c r="F283" t="s">
        <v>57</v>
      </c>
      <c r="G283">
        <v>22.49</v>
      </c>
      <c r="H283">
        <v>0</v>
      </c>
      <c r="K283" t="s">
        <v>58</v>
      </c>
      <c r="L283" t="s">
        <v>63</v>
      </c>
      <c r="M283" t="s">
        <v>64</v>
      </c>
      <c r="N283" t="s">
        <v>72</v>
      </c>
      <c r="O283" t="e">
        <f t="shared" si="28"/>
        <v>#N/A</v>
      </c>
      <c r="P283">
        <f t="shared" si="29"/>
        <v>544.51</v>
      </c>
      <c r="Q283">
        <f t="shared" si="30"/>
        <v>544.51</v>
      </c>
      <c r="R283" s="10" t="e">
        <f t="shared" si="31"/>
        <v>#N/A</v>
      </c>
      <c r="S283" s="2" t="e">
        <f t="shared" si="32"/>
        <v>#N/A</v>
      </c>
    </row>
    <row r="284" spans="1:19" ht="12.75">
      <c r="A284" s="1">
        <v>44229.375</v>
      </c>
      <c r="B284">
        <v>544.71</v>
      </c>
      <c r="C284">
        <v>567</v>
      </c>
      <c r="D284" t="s">
        <v>55</v>
      </c>
      <c r="E284" t="s">
        <v>62</v>
      </c>
      <c r="F284" t="s">
        <v>57</v>
      </c>
      <c r="G284">
        <v>22.29</v>
      </c>
      <c r="H284">
        <v>0</v>
      </c>
      <c r="K284" t="s">
        <v>58</v>
      </c>
      <c r="L284" t="s">
        <v>63</v>
      </c>
      <c r="M284" t="s">
        <v>64</v>
      </c>
      <c r="N284" t="s">
        <v>72</v>
      </c>
      <c r="O284" t="e">
        <f t="shared" si="28"/>
        <v>#N/A</v>
      </c>
      <c r="P284">
        <f t="shared" si="29"/>
        <v>544.71</v>
      </c>
      <c r="Q284">
        <f t="shared" si="30"/>
        <v>544.71</v>
      </c>
      <c r="R284" s="10" t="e">
        <f t="shared" si="31"/>
        <v>#N/A</v>
      </c>
      <c r="S284" s="2" t="e">
        <f t="shared" si="32"/>
        <v>#N/A</v>
      </c>
    </row>
    <row r="285" spans="1:19" ht="12.75">
      <c r="A285" s="1">
        <v>44257.38888888889</v>
      </c>
      <c r="B285">
        <v>544.47</v>
      </c>
      <c r="C285">
        <v>567</v>
      </c>
      <c r="D285" t="s">
        <v>55</v>
      </c>
      <c r="E285" t="s">
        <v>62</v>
      </c>
      <c r="F285" t="s">
        <v>57</v>
      </c>
      <c r="G285">
        <v>22.53</v>
      </c>
      <c r="H285">
        <v>0</v>
      </c>
      <c r="K285" t="s">
        <v>58</v>
      </c>
      <c r="L285" t="s">
        <v>63</v>
      </c>
      <c r="M285" t="s">
        <v>64</v>
      </c>
      <c r="N285" t="s">
        <v>72</v>
      </c>
      <c r="O285" t="e">
        <f t="shared" si="28"/>
        <v>#N/A</v>
      </c>
      <c r="P285">
        <f t="shared" si="29"/>
        <v>544.47</v>
      </c>
      <c r="Q285">
        <f t="shared" si="30"/>
        <v>544.47</v>
      </c>
      <c r="R285" s="10" t="e">
        <f t="shared" si="31"/>
        <v>#N/A</v>
      </c>
      <c r="S285" s="2" t="e">
        <f t="shared" si="3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550.27</v>
      </c>
    </row>
    <row r="15000" ht="12.75">
      <c r="AJ15000">
        <f>MAX($Q$3:$Q$285)</f>
        <v>550.27</v>
      </c>
    </row>
    <row r="15001" ht="12.75">
      <c r="AJ15001">
        <f>MIN($Q$3:$Q$285)</f>
        <v>522.503313999999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2021-05-02T17:01:35Z</dcterms:modified>
  <cp:category/>
  <cp:version/>
  <cp:contentType/>
  <cp:contentStatus/>
</cp:coreProperties>
</file>