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2120" windowHeight="9120" tabRatio="601" activeTab="0"/>
  </bookViews>
  <sheets>
    <sheet name="Gráfico 2413-4-0010 (Grupo Onc" sheetId="1" r:id="rId1"/>
    <sheet name="Gráf.Estadísticas (Grupo Oncal" sheetId="2" r:id="rId2"/>
    <sheet name="Gráf.IndiceEstado (Grupo Oncal" sheetId="3" r:id="rId3"/>
    <sheet name="PA 2413-4-0010" sheetId="4" r:id="rId4"/>
  </sheets>
  <definedNames/>
  <calcPr fullCalcOnLoad="1"/>
</workbook>
</file>

<file path=xl/sharedStrings.xml><?xml version="1.0" encoding="utf-8"?>
<sst xmlns="http://schemas.openxmlformats.org/spreadsheetml/2006/main" count="1100" uniqueCount="66">
  <si>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</si>
  <si>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</si>
  <si>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</si>
  <si>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</si>
  <si>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</si>
  <si>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</si>
  <si>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</si>
  <si>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</si>
  <si>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</si>
  <si>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</si>
  <si>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</si>
  <si>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</si>
  <si>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</si>
  <si>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</si>
  <si>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</si>
  <si>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</si>
  <si>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</si>
  <si>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</si>
  <si>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</si>
  <si>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</si>
  <si>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</si>
  <si>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</si>
  <si>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</si>
  <si>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</si>
  <si>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</si>
  <si>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</si>
  <si>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</si>
  <si>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</si>
  <si>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</si>
  <si>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</si>
  <si>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</si>
  <si>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</si>
  <si>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</si>
  <si>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</si>
  <si>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</si>
  <si>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</si>
  <si>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</si>
  <si>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</si>
  <si>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</si>
  <si>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</si>
  <si>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VALDEGUTUR IRYDA AÑAMAZA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</si>
  <si>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</si>
  <si>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</si>
  <si>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</si>
  <si>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</si>
  <si>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</si>
  <si>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</si>
  <si>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</si>
  <si>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</si>
  <si>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</si>
  <si>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</si>
  <si>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</si>
  <si>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</si>
  <si>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</si>
  <si>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</si>
  <si>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Grupo Oncala - Grupo _Tera</t>
  </si>
  <si>
    <t>Nivel Estático</t>
  </si>
  <si>
    <t>SONDA MANUAL</t>
  </si>
  <si>
    <t>BROCAL</t>
  </si>
  <si>
    <t>CHE (OPH)</t>
  </si>
  <si>
    <t>día</t>
  </si>
  <si>
    <t>día y hora</t>
  </si>
  <si>
    <t>INSTITUCION UNIVERSITARIA</t>
  </si>
  <si>
    <t>I.G.M.E.</t>
  </si>
  <si>
    <t>CHE (S CONTROL Y VIGILANCIA DPH)</t>
  </si>
  <si>
    <t>Mide M.J. Peleato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</si>
</sst>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7">
    <font>
      <sz val="10"/>
      <name val="Arial"/>
      <family val="0"/>
    </font>
    <font>
      <sz val="9.75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4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Evolución piezométrica en el punto 2413-4-0010 
(VALDEGUTUR IRYDA AÑAMAZA)</a:t>
            </a:r>
          </a:p>
        </c:rich>
      </c:tx>
      <c:layout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lineMarker"/>
        <c:varyColors val="0"/>
        <c:ser>
          <c:idx val="1"/>
          <c:order val="0"/>
          <c:tx>
            <c:v>Nivel dinámico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2413-4-0010'!$A$3:$A$169</c:f>
              <c:strCache>
                <c:ptCount val="167"/>
                <c:pt idx="0">
                  <c:v>32717</c:v>
                </c:pt>
                <c:pt idx="1">
                  <c:v>32735</c:v>
                </c:pt>
                <c:pt idx="2">
                  <c:v>32766</c:v>
                </c:pt>
                <c:pt idx="3">
                  <c:v>32777</c:v>
                </c:pt>
                <c:pt idx="4">
                  <c:v>32796</c:v>
                </c:pt>
                <c:pt idx="5">
                  <c:v>32827</c:v>
                </c:pt>
                <c:pt idx="6">
                  <c:v>32888</c:v>
                </c:pt>
                <c:pt idx="7">
                  <c:v>32919</c:v>
                </c:pt>
                <c:pt idx="8">
                  <c:v>32947</c:v>
                </c:pt>
                <c:pt idx="9">
                  <c:v>32978</c:v>
                </c:pt>
                <c:pt idx="10">
                  <c:v>33008</c:v>
                </c:pt>
                <c:pt idx="11">
                  <c:v>33039</c:v>
                </c:pt>
                <c:pt idx="12">
                  <c:v>33069</c:v>
                </c:pt>
                <c:pt idx="13">
                  <c:v>33100</c:v>
                </c:pt>
                <c:pt idx="14">
                  <c:v>33131</c:v>
                </c:pt>
                <c:pt idx="15">
                  <c:v>33161</c:v>
                </c:pt>
                <c:pt idx="16">
                  <c:v>33192</c:v>
                </c:pt>
                <c:pt idx="17">
                  <c:v>33222</c:v>
                </c:pt>
                <c:pt idx="18">
                  <c:v>33253</c:v>
                </c:pt>
                <c:pt idx="19">
                  <c:v>34349</c:v>
                </c:pt>
                <c:pt idx="20">
                  <c:v>34380</c:v>
                </c:pt>
                <c:pt idx="21">
                  <c:v>34408</c:v>
                </c:pt>
                <c:pt idx="22">
                  <c:v>34439</c:v>
                </c:pt>
                <c:pt idx="23">
                  <c:v>34500</c:v>
                </c:pt>
                <c:pt idx="24">
                  <c:v>34561</c:v>
                </c:pt>
                <c:pt idx="25">
                  <c:v>34622</c:v>
                </c:pt>
                <c:pt idx="26">
                  <c:v>34653</c:v>
                </c:pt>
                <c:pt idx="27">
                  <c:v>34683</c:v>
                </c:pt>
                <c:pt idx="28">
                  <c:v>34804</c:v>
                </c:pt>
                <c:pt idx="29">
                  <c:v>34808.416666666664</c:v>
                </c:pt>
                <c:pt idx="30">
                  <c:v>34845</c:v>
                </c:pt>
                <c:pt idx="31">
                  <c:v>34897.375</c:v>
                </c:pt>
                <c:pt idx="32">
                  <c:v>34908</c:v>
                </c:pt>
                <c:pt idx="33">
                  <c:v>34963</c:v>
                </c:pt>
                <c:pt idx="34">
                  <c:v>35017</c:v>
                </c:pt>
                <c:pt idx="35">
                  <c:v>35089</c:v>
                </c:pt>
                <c:pt idx="36">
                  <c:v>35145</c:v>
                </c:pt>
                <c:pt idx="37">
                  <c:v>35164.625</c:v>
                </c:pt>
                <c:pt idx="38">
                  <c:v>35206</c:v>
                </c:pt>
                <c:pt idx="39">
                  <c:v>35268</c:v>
                </c:pt>
                <c:pt idx="40">
                  <c:v>35326.458333333336</c:v>
                </c:pt>
                <c:pt idx="41">
                  <c:v>35328</c:v>
                </c:pt>
                <c:pt idx="42">
                  <c:v>35461</c:v>
                </c:pt>
                <c:pt idx="43">
                  <c:v>35497</c:v>
                </c:pt>
                <c:pt idx="44">
                  <c:v>35587</c:v>
                </c:pt>
                <c:pt idx="45">
                  <c:v>35678</c:v>
                </c:pt>
                <c:pt idx="46">
                  <c:v>35779</c:v>
                </c:pt>
                <c:pt idx="47">
                  <c:v>35832</c:v>
                </c:pt>
                <c:pt idx="48">
                  <c:v>35876</c:v>
                </c:pt>
                <c:pt idx="49">
                  <c:v>35938</c:v>
                </c:pt>
                <c:pt idx="50">
                  <c:v>35988</c:v>
                </c:pt>
                <c:pt idx="51">
                  <c:v>36057</c:v>
                </c:pt>
                <c:pt idx="52">
                  <c:v>36120</c:v>
                </c:pt>
                <c:pt idx="53">
                  <c:v>36190</c:v>
                </c:pt>
                <c:pt idx="54">
                  <c:v>36199.5</c:v>
                </c:pt>
                <c:pt idx="55">
                  <c:v>36239</c:v>
                </c:pt>
                <c:pt idx="56">
                  <c:v>36309</c:v>
                </c:pt>
                <c:pt idx="57">
                  <c:v>36334.677083333336</c:v>
                </c:pt>
                <c:pt idx="58">
                  <c:v>36390</c:v>
                </c:pt>
                <c:pt idx="59">
                  <c:v>36431</c:v>
                </c:pt>
                <c:pt idx="60">
                  <c:v>36461</c:v>
                </c:pt>
                <c:pt idx="61">
                  <c:v>36469</c:v>
                </c:pt>
                <c:pt idx="62">
                  <c:v>36578</c:v>
                </c:pt>
                <c:pt idx="63">
                  <c:v>36579.46875</c:v>
                </c:pt>
                <c:pt idx="64">
                  <c:v>36635.427083333336</c:v>
                </c:pt>
                <c:pt idx="65">
                  <c:v>36857.694444444445</c:v>
                </c:pt>
                <c:pt idx="66">
                  <c:v>36909.739583333336</c:v>
                </c:pt>
                <c:pt idx="67">
                  <c:v>36963.604166666664</c:v>
                </c:pt>
                <c:pt idx="68">
                  <c:v>37013.57638888889</c:v>
                </c:pt>
                <c:pt idx="69">
                  <c:v>37076.51597222222</c:v>
                </c:pt>
                <c:pt idx="70">
                  <c:v>37230.59027777778</c:v>
                </c:pt>
                <c:pt idx="71">
                  <c:v>37278.42361111111</c:v>
                </c:pt>
                <c:pt idx="72">
                  <c:v>37335.59722222222</c:v>
                </c:pt>
                <c:pt idx="73">
                  <c:v>37387.708333333336</c:v>
                </c:pt>
                <c:pt idx="74">
                  <c:v>37446.618055555555</c:v>
                </c:pt>
                <c:pt idx="75">
                  <c:v>37509.600694444445</c:v>
                </c:pt>
                <c:pt idx="76">
                  <c:v>37572.56597222222</c:v>
                </c:pt>
                <c:pt idx="77">
                  <c:v>37642.57638888889</c:v>
                </c:pt>
                <c:pt idx="78">
                  <c:v>37691.569444444445</c:v>
                </c:pt>
                <c:pt idx="79">
                  <c:v>37747.54513888889</c:v>
                </c:pt>
                <c:pt idx="80">
                  <c:v>37810.583333333336</c:v>
                </c:pt>
                <c:pt idx="81">
                  <c:v>37866.708333333336</c:v>
                </c:pt>
                <c:pt idx="82">
                  <c:v>37936.67013888889</c:v>
                </c:pt>
                <c:pt idx="83">
                  <c:v>38009.71875</c:v>
                </c:pt>
                <c:pt idx="84">
                  <c:v>38029.39236111111</c:v>
                </c:pt>
                <c:pt idx="85">
                  <c:v>38056.59722222222</c:v>
                </c:pt>
                <c:pt idx="86">
                  <c:v>38096.666666666664</c:v>
                </c:pt>
                <c:pt idx="87">
                  <c:v>38124.50347222222</c:v>
                </c:pt>
                <c:pt idx="88">
                  <c:v>38155.50347222222</c:v>
                </c:pt>
                <c:pt idx="89">
                  <c:v>38177.67361111111</c:v>
                </c:pt>
                <c:pt idx="90">
                  <c:v>38205.524305555555</c:v>
                </c:pt>
                <c:pt idx="91">
                  <c:v>38244.51736111111</c:v>
                </c:pt>
                <c:pt idx="92">
                  <c:v>38274.59166666667</c:v>
                </c:pt>
                <c:pt idx="93">
                  <c:v>38320.55763888889</c:v>
                </c:pt>
                <c:pt idx="94">
                  <c:v>38336.48611111111</c:v>
                </c:pt>
                <c:pt idx="95">
                  <c:v>38378.65625</c:v>
                </c:pt>
                <c:pt idx="96">
                  <c:v>38400.53472222222</c:v>
                </c:pt>
                <c:pt idx="97">
                  <c:v>38421.569444444445</c:v>
                </c:pt>
                <c:pt idx="98">
                  <c:v>38456.663194444445</c:v>
                </c:pt>
                <c:pt idx="99">
                  <c:v>38491.63888888889</c:v>
                </c:pt>
                <c:pt idx="100">
                  <c:v>38530.743055555555</c:v>
                </c:pt>
                <c:pt idx="101">
                  <c:v>38554.666666666664</c:v>
                </c:pt>
                <c:pt idx="102">
                  <c:v>38574.635416666664</c:v>
                </c:pt>
                <c:pt idx="103">
                  <c:v>38618.59375</c:v>
                </c:pt>
                <c:pt idx="104">
                  <c:v>38646.6875</c:v>
                </c:pt>
                <c:pt idx="105">
                  <c:v>38673.75</c:v>
                </c:pt>
                <c:pt idx="106">
                  <c:v>38701.65277777778</c:v>
                </c:pt>
                <c:pt idx="107">
                  <c:v>38736.697916666664</c:v>
                </c:pt>
                <c:pt idx="108">
                  <c:v>38771.635416666664</c:v>
                </c:pt>
                <c:pt idx="109">
                  <c:v>38803.72222222222</c:v>
                </c:pt>
                <c:pt idx="110">
                  <c:v>38828.680555555555</c:v>
                </c:pt>
                <c:pt idx="111">
                  <c:v>38859.458333333336</c:v>
                </c:pt>
                <c:pt idx="112">
                  <c:v>38891.834027777775</c:v>
                </c:pt>
                <c:pt idx="113">
                  <c:v>38922.73263888889</c:v>
                </c:pt>
                <c:pt idx="114">
                  <c:v>38952.68402777778</c:v>
                </c:pt>
                <c:pt idx="115">
                  <c:v>39046.458333333336</c:v>
                </c:pt>
                <c:pt idx="116">
                  <c:v>39066.479166666664</c:v>
                </c:pt>
                <c:pt idx="117">
                  <c:v>39093.694444444445</c:v>
                </c:pt>
                <c:pt idx="118">
                  <c:v>39121.69097222222</c:v>
                </c:pt>
                <c:pt idx="119">
                  <c:v>39156.76736111111</c:v>
                </c:pt>
                <c:pt idx="120">
                  <c:v>39192.47222222222</c:v>
                </c:pt>
                <c:pt idx="121">
                  <c:v>39219.76388888889</c:v>
                </c:pt>
                <c:pt idx="122">
                  <c:v>39246.833333333336</c:v>
                </c:pt>
                <c:pt idx="123">
                  <c:v>39274.72222222222</c:v>
                </c:pt>
                <c:pt idx="124">
                  <c:v>39300.64236111111</c:v>
                </c:pt>
                <c:pt idx="125">
                  <c:v>39335.8125</c:v>
                </c:pt>
                <c:pt idx="126">
                  <c:v>39363.84722222222</c:v>
                </c:pt>
                <c:pt idx="127">
                  <c:v>39405.708333333336</c:v>
                </c:pt>
                <c:pt idx="128">
                  <c:v>39426.541666666664</c:v>
                </c:pt>
                <c:pt idx="129">
                  <c:v>39449.760416666664</c:v>
                </c:pt>
                <c:pt idx="130">
                  <c:v>39482.520833333336</c:v>
                </c:pt>
                <c:pt idx="131">
                  <c:v>39518.572916666664</c:v>
                </c:pt>
                <c:pt idx="132">
                  <c:v>39546.479166666664</c:v>
                </c:pt>
                <c:pt idx="133">
                  <c:v>39580.520833333336</c:v>
                </c:pt>
                <c:pt idx="134">
                  <c:v>39601.63888888889</c:v>
                </c:pt>
                <c:pt idx="135">
                  <c:v>39644.489583333336</c:v>
                </c:pt>
                <c:pt idx="136">
                  <c:v>39672.625</c:v>
                </c:pt>
                <c:pt idx="137">
                  <c:v>39710.70138888889</c:v>
                </c:pt>
                <c:pt idx="138">
                  <c:v>39737.645833333336</c:v>
                </c:pt>
                <c:pt idx="139">
                  <c:v>39773.385416666664</c:v>
                </c:pt>
                <c:pt idx="140">
                  <c:v>39803.57638888889</c:v>
                </c:pt>
                <c:pt idx="141">
                  <c:v>39824.458333333336</c:v>
                </c:pt>
                <c:pt idx="142">
                  <c:v>39867.5</c:v>
                </c:pt>
                <c:pt idx="143">
                  <c:v>39881.458333333336</c:v>
                </c:pt>
                <c:pt idx="144">
                  <c:v>39923.479166666664</c:v>
                </c:pt>
                <c:pt idx="145">
                  <c:v>39958.458333333336</c:v>
                </c:pt>
                <c:pt idx="146">
                  <c:v>39980.729166666664</c:v>
                </c:pt>
                <c:pt idx="147">
                  <c:v>40021.4375</c:v>
                </c:pt>
                <c:pt idx="148">
                  <c:v>40043.5</c:v>
                </c:pt>
                <c:pt idx="149">
                  <c:v>40077.458333333336</c:v>
                </c:pt>
                <c:pt idx="150">
                  <c:v>40099.5</c:v>
                </c:pt>
                <c:pt idx="151">
                  <c:v>40122.427083333336</c:v>
                </c:pt>
                <c:pt idx="152">
                  <c:v>40186.645833333336</c:v>
                </c:pt>
                <c:pt idx="153">
                  <c:v>40203.6875</c:v>
                </c:pt>
                <c:pt idx="154">
                  <c:v>40231.54236111111</c:v>
                </c:pt>
                <c:pt idx="155">
                  <c:v>40259.541666666664</c:v>
                </c:pt>
                <c:pt idx="156">
                  <c:v>40287.739583333336</c:v>
                </c:pt>
                <c:pt idx="157">
                  <c:v>40325.458333333336</c:v>
                </c:pt>
                <c:pt idx="158">
                  <c:v>40354.72222222222</c:v>
                </c:pt>
                <c:pt idx="159">
                  <c:v>40386.447916666664</c:v>
                </c:pt>
                <c:pt idx="160">
                  <c:v>40410.791666666664</c:v>
                </c:pt>
                <c:pt idx="161">
                  <c:v>40436.72222222222</c:v>
                </c:pt>
                <c:pt idx="162">
                  <c:v>40473.805555555555</c:v>
                </c:pt>
                <c:pt idx="163">
                  <c:v>40499.59375</c:v>
                </c:pt>
                <c:pt idx="164">
                  <c:v>40696.5625</c:v>
                </c:pt>
                <c:pt idx="165">
                  <c:v>40730.4375</c:v>
                </c:pt>
                <c:pt idx="166">
                  <c:v>40759.524305555555</c:v>
                </c:pt>
              </c:strCache>
            </c:strRef>
          </c:xVal>
          <c:yVal>
            <c:numRef>
              <c:f>'PA 2413-4-0010'!$O$3:$O$169</c:f>
              <c:numCache>
                <c:ptCount val="16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</c:numCache>
            </c:numRef>
          </c:yVal>
          <c:smooth val="0"/>
        </c:ser>
        <c:ser>
          <c:idx val="2"/>
          <c:order val="1"/>
          <c:tx>
            <c:v>Extrapolado (-)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2413-4-0010'!$A$3:$A$169</c:f>
              <c:strCache>
                <c:ptCount val="167"/>
                <c:pt idx="0">
                  <c:v>32717</c:v>
                </c:pt>
                <c:pt idx="1">
                  <c:v>32735</c:v>
                </c:pt>
                <c:pt idx="2">
                  <c:v>32766</c:v>
                </c:pt>
                <c:pt idx="3">
                  <c:v>32777</c:v>
                </c:pt>
                <c:pt idx="4">
                  <c:v>32796</c:v>
                </c:pt>
                <c:pt idx="5">
                  <c:v>32827</c:v>
                </c:pt>
                <c:pt idx="6">
                  <c:v>32888</c:v>
                </c:pt>
                <c:pt idx="7">
                  <c:v>32919</c:v>
                </c:pt>
                <c:pt idx="8">
                  <c:v>32947</c:v>
                </c:pt>
                <c:pt idx="9">
                  <c:v>32978</c:v>
                </c:pt>
                <c:pt idx="10">
                  <c:v>33008</c:v>
                </c:pt>
                <c:pt idx="11">
                  <c:v>33039</c:v>
                </c:pt>
                <c:pt idx="12">
                  <c:v>33069</c:v>
                </c:pt>
                <c:pt idx="13">
                  <c:v>33100</c:v>
                </c:pt>
                <c:pt idx="14">
                  <c:v>33131</c:v>
                </c:pt>
                <c:pt idx="15">
                  <c:v>33161</c:v>
                </c:pt>
                <c:pt idx="16">
                  <c:v>33192</c:v>
                </c:pt>
                <c:pt idx="17">
                  <c:v>33222</c:v>
                </c:pt>
                <c:pt idx="18">
                  <c:v>33253</c:v>
                </c:pt>
                <c:pt idx="19">
                  <c:v>34349</c:v>
                </c:pt>
                <c:pt idx="20">
                  <c:v>34380</c:v>
                </c:pt>
                <c:pt idx="21">
                  <c:v>34408</c:v>
                </c:pt>
                <c:pt idx="22">
                  <c:v>34439</c:v>
                </c:pt>
                <c:pt idx="23">
                  <c:v>34500</c:v>
                </c:pt>
                <c:pt idx="24">
                  <c:v>34561</c:v>
                </c:pt>
                <c:pt idx="25">
                  <c:v>34622</c:v>
                </c:pt>
                <c:pt idx="26">
                  <c:v>34653</c:v>
                </c:pt>
                <c:pt idx="27">
                  <c:v>34683</c:v>
                </c:pt>
                <c:pt idx="28">
                  <c:v>34804</c:v>
                </c:pt>
                <c:pt idx="29">
                  <c:v>34808.416666666664</c:v>
                </c:pt>
                <c:pt idx="30">
                  <c:v>34845</c:v>
                </c:pt>
                <c:pt idx="31">
                  <c:v>34897.375</c:v>
                </c:pt>
                <c:pt idx="32">
                  <c:v>34908</c:v>
                </c:pt>
                <c:pt idx="33">
                  <c:v>34963</c:v>
                </c:pt>
                <c:pt idx="34">
                  <c:v>35017</c:v>
                </c:pt>
                <c:pt idx="35">
                  <c:v>35089</c:v>
                </c:pt>
                <c:pt idx="36">
                  <c:v>35145</c:v>
                </c:pt>
                <c:pt idx="37">
                  <c:v>35164.625</c:v>
                </c:pt>
                <c:pt idx="38">
                  <c:v>35206</c:v>
                </c:pt>
                <c:pt idx="39">
                  <c:v>35268</c:v>
                </c:pt>
                <c:pt idx="40">
                  <c:v>35326.458333333336</c:v>
                </c:pt>
                <c:pt idx="41">
                  <c:v>35328</c:v>
                </c:pt>
                <c:pt idx="42">
                  <c:v>35461</c:v>
                </c:pt>
                <c:pt idx="43">
                  <c:v>35497</c:v>
                </c:pt>
                <c:pt idx="44">
                  <c:v>35587</c:v>
                </c:pt>
                <c:pt idx="45">
                  <c:v>35678</c:v>
                </c:pt>
                <c:pt idx="46">
                  <c:v>35779</c:v>
                </c:pt>
                <c:pt idx="47">
                  <c:v>35832</c:v>
                </c:pt>
                <c:pt idx="48">
                  <c:v>35876</c:v>
                </c:pt>
                <c:pt idx="49">
                  <c:v>35938</c:v>
                </c:pt>
                <c:pt idx="50">
                  <c:v>35988</c:v>
                </c:pt>
                <c:pt idx="51">
                  <c:v>36057</c:v>
                </c:pt>
                <c:pt idx="52">
                  <c:v>36120</c:v>
                </c:pt>
                <c:pt idx="53">
                  <c:v>36190</c:v>
                </c:pt>
                <c:pt idx="54">
                  <c:v>36199.5</c:v>
                </c:pt>
                <c:pt idx="55">
                  <c:v>36239</c:v>
                </c:pt>
                <c:pt idx="56">
                  <c:v>36309</c:v>
                </c:pt>
                <c:pt idx="57">
                  <c:v>36334.677083333336</c:v>
                </c:pt>
                <c:pt idx="58">
                  <c:v>36390</c:v>
                </c:pt>
                <c:pt idx="59">
                  <c:v>36431</c:v>
                </c:pt>
                <c:pt idx="60">
                  <c:v>36461</c:v>
                </c:pt>
                <c:pt idx="61">
                  <c:v>36469</c:v>
                </c:pt>
                <c:pt idx="62">
                  <c:v>36578</c:v>
                </c:pt>
                <c:pt idx="63">
                  <c:v>36579.46875</c:v>
                </c:pt>
                <c:pt idx="64">
                  <c:v>36635.427083333336</c:v>
                </c:pt>
                <c:pt idx="65">
                  <c:v>36857.694444444445</c:v>
                </c:pt>
                <c:pt idx="66">
                  <c:v>36909.739583333336</c:v>
                </c:pt>
                <c:pt idx="67">
                  <c:v>36963.604166666664</c:v>
                </c:pt>
                <c:pt idx="68">
                  <c:v>37013.57638888889</c:v>
                </c:pt>
                <c:pt idx="69">
                  <c:v>37076.51597222222</c:v>
                </c:pt>
                <c:pt idx="70">
                  <c:v>37230.59027777778</c:v>
                </c:pt>
                <c:pt idx="71">
                  <c:v>37278.42361111111</c:v>
                </c:pt>
                <c:pt idx="72">
                  <c:v>37335.59722222222</c:v>
                </c:pt>
                <c:pt idx="73">
                  <c:v>37387.708333333336</c:v>
                </c:pt>
                <c:pt idx="74">
                  <c:v>37446.618055555555</c:v>
                </c:pt>
                <c:pt idx="75">
                  <c:v>37509.600694444445</c:v>
                </c:pt>
                <c:pt idx="76">
                  <c:v>37572.56597222222</c:v>
                </c:pt>
                <c:pt idx="77">
                  <c:v>37642.57638888889</c:v>
                </c:pt>
                <c:pt idx="78">
                  <c:v>37691.569444444445</c:v>
                </c:pt>
                <c:pt idx="79">
                  <c:v>37747.54513888889</c:v>
                </c:pt>
                <c:pt idx="80">
                  <c:v>37810.583333333336</c:v>
                </c:pt>
                <c:pt idx="81">
                  <c:v>37866.708333333336</c:v>
                </c:pt>
                <c:pt idx="82">
                  <c:v>37936.67013888889</c:v>
                </c:pt>
                <c:pt idx="83">
                  <c:v>38009.71875</c:v>
                </c:pt>
                <c:pt idx="84">
                  <c:v>38029.39236111111</c:v>
                </c:pt>
                <c:pt idx="85">
                  <c:v>38056.59722222222</c:v>
                </c:pt>
                <c:pt idx="86">
                  <c:v>38096.666666666664</c:v>
                </c:pt>
                <c:pt idx="87">
                  <c:v>38124.50347222222</c:v>
                </c:pt>
                <c:pt idx="88">
                  <c:v>38155.50347222222</c:v>
                </c:pt>
                <c:pt idx="89">
                  <c:v>38177.67361111111</c:v>
                </c:pt>
                <c:pt idx="90">
                  <c:v>38205.524305555555</c:v>
                </c:pt>
                <c:pt idx="91">
                  <c:v>38244.51736111111</c:v>
                </c:pt>
                <c:pt idx="92">
                  <c:v>38274.59166666667</c:v>
                </c:pt>
                <c:pt idx="93">
                  <c:v>38320.55763888889</c:v>
                </c:pt>
                <c:pt idx="94">
                  <c:v>38336.48611111111</c:v>
                </c:pt>
                <c:pt idx="95">
                  <c:v>38378.65625</c:v>
                </c:pt>
                <c:pt idx="96">
                  <c:v>38400.53472222222</c:v>
                </c:pt>
                <c:pt idx="97">
                  <c:v>38421.569444444445</c:v>
                </c:pt>
                <c:pt idx="98">
                  <c:v>38456.663194444445</c:v>
                </c:pt>
                <c:pt idx="99">
                  <c:v>38491.63888888889</c:v>
                </c:pt>
                <c:pt idx="100">
                  <c:v>38530.743055555555</c:v>
                </c:pt>
                <c:pt idx="101">
                  <c:v>38554.666666666664</c:v>
                </c:pt>
                <c:pt idx="102">
                  <c:v>38574.635416666664</c:v>
                </c:pt>
                <c:pt idx="103">
                  <c:v>38618.59375</c:v>
                </c:pt>
                <c:pt idx="104">
                  <c:v>38646.6875</c:v>
                </c:pt>
                <c:pt idx="105">
                  <c:v>38673.75</c:v>
                </c:pt>
                <c:pt idx="106">
                  <c:v>38701.65277777778</c:v>
                </c:pt>
                <c:pt idx="107">
                  <c:v>38736.697916666664</c:v>
                </c:pt>
                <c:pt idx="108">
                  <c:v>38771.635416666664</c:v>
                </c:pt>
                <c:pt idx="109">
                  <c:v>38803.72222222222</c:v>
                </c:pt>
                <c:pt idx="110">
                  <c:v>38828.680555555555</c:v>
                </c:pt>
                <c:pt idx="111">
                  <c:v>38859.458333333336</c:v>
                </c:pt>
                <c:pt idx="112">
                  <c:v>38891.834027777775</c:v>
                </c:pt>
                <c:pt idx="113">
                  <c:v>38922.73263888889</c:v>
                </c:pt>
                <c:pt idx="114">
                  <c:v>38952.68402777778</c:v>
                </c:pt>
                <c:pt idx="115">
                  <c:v>39046.458333333336</c:v>
                </c:pt>
                <c:pt idx="116">
                  <c:v>39066.479166666664</c:v>
                </c:pt>
                <c:pt idx="117">
                  <c:v>39093.694444444445</c:v>
                </c:pt>
                <c:pt idx="118">
                  <c:v>39121.69097222222</c:v>
                </c:pt>
                <c:pt idx="119">
                  <c:v>39156.76736111111</c:v>
                </c:pt>
                <c:pt idx="120">
                  <c:v>39192.47222222222</c:v>
                </c:pt>
                <c:pt idx="121">
                  <c:v>39219.76388888889</c:v>
                </c:pt>
                <c:pt idx="122">
                  <c:v>39246.833333333336</c:v>
                </c:pt>
                <c:pt idx="123">
                  <c:v>39274.72222222222</c:v>
                </c:pt>
                <c:pt idx="124">
                  <c:v>39300.64236111111</c:v>
                </c:pt>
                <c:pt idx="125">
                  <c:v>39335.8125</c:v>
                </c:pt>
                <c:pt idx="126">
                  <c:v>39363.84722222222</c:v>
                </c:pt>
                <c:pt idx="127">
                  <c:v>39405.708333333336</c:v>
                </c:pt>
                <c:pt idx="128">
                  <c:v>39426.541666666664</c:v>
                </c:pt>
                <c:pt idx="129">
                  <c:v>39449.760416666664</c:v>
                </c:pt>
                <c:pt idx="130">
                  <c:v>39482.520833333336</c:v>
                </c:pt>
                <c:pt idx="131">
                  <c:v>39518.572916666664</c:v>
                </c:pt>
                <c:pt idx="132">
                  <c:v>39546.479166666664</c:v>
                </c:pt>
                <c:pt idx="133">
                  <c:v>39580.520833333336</c:v>
                </c:pt>
                <c:pt idx="134">
                  <c:v>39601.63888888889</c:v>
                </c:pt>
                <c:pt idx="135">
                  <c:v>39644.489583333336</c:v>
                </c:pt>
                <c:pt idx="136">
                  <c:v>39672.625</c:v>
                </c:pt>
                <c:pt idx="137">
                  <c:v>39710.70138888889</c:v>
                </c:pt>
                <c:pt idx="138">
                  <c:v>39737.645833333336</c:v>
                </c:pt>
                <c:pt idx="139">
                  <c:v>39773.385416666664</c:v>
                </c:pt>
                <c:pt idx="140">
                  <c:v>39803.57638888889</c:v>
                </c:pt>
                <c:pt idx="141">
                  <c:v>39824.458333333336</c:v>
                </c:pt>
                <c:pt idx="142">
                  <c:v>39867.5</c:v>
                </c:pt>
                <c:pt idx="143">
                  <c:v>39881.458333333336</c:v>
                </c:pt>
                <c:pt idx="144">
                  <c:v>39923.479166666664</c:v>
                </c:pt>
                <c:pt idx="145">
                  <c:v>39958.458333333336</c:v>
                </c:pt>
                <c:pt idx="146">
                  <c:v>39980.729166666664</c:v>
                </c:pt>
                <c:pt idx="147">
                  <c:v>40021.4375</c:v>
                </c:pt>
                <c:pt idx="148">
                  <c:v>40043.5</c:v>
                </c:pt>
                <c:pt idx="149">
                  <c:v>40077.458333333336</c:v>
                </c:pt>
                <c:pt idx="150">
                  <c:v>40099.5</c:v>
                </c:pt>
                <c:pt idx="151">
                  <c:v>40122.427083333336</c:v>
                </c:pt>
                <c:pt idx="152">
                  <c:v>40186.645833333336</c:v>
                </c:pt>
                <c:pt idx="153">
                  <c:v>40203.6875</c:v>
                </c:pt>
                <c:pt idx="154">
                  <c:v>40231.54236111111</c:v>
                </c:pt>
                <c:pt idx="155">
                  <c:v>40259.541666666664</c:v>
                </c:pt>
                <c:pt idx="156">
                  <c:v>40287.739583333336</c:v>
                </c:pt>
                <c:pt idx="157">
                  <c:v>40325.458333333336</c:v>
                </c:pt>
                <c:pt idx="158">
                  <c:v>40354.72222222222</c:v>
                </c:pt>
                <c:pt idx="159">
                  <c:v>40386.447916666664</c:v>
                </c:pt>
                <c:pt idx="160">
                  <c:v>40410.791666666664</c:v>
                </c:pt>
                <c:pt idx="161">
                  <c:v>40436.72222222222</c:v>
                </c:pt>
                <c:pt idx="162">
                  <c:v>40473.805555555555</c:v>
                </c:pt>
                <c:pt idx="163">
                  <c:v>40499.59375</c:v>
                </c:pt>
                <c:pt idx="164">
                  <c:v>40696.5625</c:v>
                </c:pt>
                <c:pt idx="165">
                  <c:v>40730.4375</c:v>
                </c:pt>
                <c:pt idx="166">
                  <c:v>40759.524305555555</c:v>
                </c:pt>
              </c:strCache>
            </c:strRef>
          </c:xVal>
          <c:yVal>
            <c:numRef>
              <c:f>'PA 2413-4-0010'!$R$3:$R$169</c:f>
              <c:numCache>
                <c:ptCount val="16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</c:numCache>
            </c:numRef>
          </c:yVal>
          <c:smooth val="0"/>
        </c:ser>
        <c:ser>
          <c:idx val="3"/>
          <c:order val="2"/>
          <c:tx>
            <c:v>Automáticas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2413-4-0010'!$A$3:$A$169</c:f>
              <c:strCache>
                <c:ptCount val="167"/>
                <c:pt idx="0">
                  <c:v>32717</c:v>
                </c:pt>
                <c:pt idx="1">
                  <c:v>32735</c:v>
                </c:pt>
                <c:pt idx="2">
                  <c:v>32766</c:v>
                </c:pt>
                <c:pt idx="3">
                  <c:v>32777</c:v>
                </c:pt>
                <c:pt idx="4">
                  <c:v>32796</c:v>
                </c:pt>
                <c:pt idx="5">
                  <c:v>32827</c:v>
                </c:pt>
                <c:pt idx="6">
                  <c:v>32888</c:v>
                </c:pt>
                <c:pt idx="7">
                  <c:v>32919</c:v>
                </c:pt>
                <c:pt idx="8">
                  <c:v>32947</c:v>
                </c:pt>
                <c:pt idx="9">
                  <c:v>32978</c:v>
                </c:pt>
                <c:pt idx="10">
                  <c:v>33008</c:v>
                </c:pt>
                <c:pt idx="11">
                  <c:v>33039</c:v>
                </c:pt>
                <c:pt idx="12">
                  <c:v>33069</c:v>
                </c:pt>
                <c:pt idx="13">
                  <c:v>33100</c:v>
                </c:pt>
                <c:pt idx="14">
                  <c:v>33131</c:v>
                </c:pt>
                <c:pt idx="15">
                  <c:v>33161</c:v>
                </c:pt>
                <c:pt idx="16">
                  <c:v>33192</c:v>
                </c:pt>
                <c:pt idx="17">
                  <c:v>33222</c:v>
                </c:pt>
                <c:pt idx="18">
                  <c:v>33253</c:v>
                </c:pt>
                <c:pt idx="19">
                  <c:v>34349</c:v>
                </c:pt>
                <c:pt idx="20">
                  <c:v>34380</c:v>
                </c:pt>
                <c:pt idx="21">
                  <c:v>34408</c:v>
                </c:pt>
                <c:pt idx="22">
                  <c:v>34439</c:v>
                </c:pt>
                <c:pt idx="23">
                  <c:v>34500</c:v>
                </c:pt>
                <c:pt idx="24">
                  <c:v>34561</c:v>
                </c:pt>
                <c:pt idx="25">
                  <c:v>34622</c:v>
                </c:pt>
                <c:pt idx="26">
                  <c:v>34653</c:v>
                </c:pt>
                <c:pt idx="27">
                  <c:v>34683</c:v>
                </c:pt>
                <c:pt idx="28">
                  <c:v>34804</c:v>
                </c:pt>
                <c:pt idx="29">
                  <c:v>34808.416666666664</c:v>
                </c:pt>
                <c:pt idx="30">
                  <c:v>34845</c:v>
                </c:pt>
                <c:pt idx="31">
                  <c:v>34897.375</c:v>
                </c:pt>
                <c:pt idx="32">
                  <c:v>34908</c:v>
                </c:pt>
                <c:pt idx="33">
                  <c:v>34963</c:v>
                </c:pt>
                <c:pt idx="34">
                  <c:v>35017</c:v>
                </c:pt>
                <c:pt idx="35">
                  <c:v>35089</c:v>
                </c:pt>
                <c:pt idx="36">
                  <c:v>35145</c:v>
                </c:pt>
                <c:pt idx="37">
                  <c:v>35164.625</c:v>
                </c:pt>
                <c:pt idx="38">
                  <c:v>35206</c:v>
                </c:pt>
                <c:pt idx="39">
                  <c:v>35268</c:v>
                </c:pt>
                <c:pt idx="40">
                  <c:v>35326.458333333336</c:v>
                </c:pt>
                <c:pt idx="41">
                  <c:v>35328</c:v>
                </c:pt>
                <c:pt idx="42">
                  <c:v>35461</c:v>
                </c:pt>
                <c:pt idx="43">
                  <c:v>35497</c:v>
                </c:pt>
                <c:pt idx="44">
                  <c:v>35587</c:v>
                </c:pt>
                <c:pt idx="45">
                  <c:v>35678</c:v>
                </c:pt>
                <c:pt idx="46">
                  <c:v>35779</c:v>
                </c:pt>
                <c:pt idx="47">
                  <c:v>35832</c:v>
                </c:pt>
                <c:pt idx="48">
                  <c:v>35876</c:v>
                </c:pt>
                <c:pt idx="49">
                  <c:v>35938</c:v>
                </c:pt>
                <c:pt idx="50">
                  <c:v>35988</c:v>
                </c:pt>
                <c:pt idx="51">
                  <c:v>36057</c:v>
                </c:pt>
                <c:pt idx="52">
                  <c:v>36120</c:v>
                </c:pt>
                <c:pt idx="53">
                  <c:v>36190</c:v>
                </c:pt>
                <c:pt idx="54">
                  <c:v>36199.5</c:v>
                </c:pt>
                <c:pt idx="55">
                  <c:v>36239</c:v>
                </c:pt>
                <c:pt idx="56">
                  <c:v>36309</c:v>
                </c:pt>
                <c:pt idx="57">
                  <c:v>36334.677083333336</c:v>
                </c:pt>
                <c:pt idx="58">
                  <c:v>36390</c:v>
                </c:pt>
                <c:pt idx="59">
                  <c:v>36431</c:v>
                </c:pt>
                <c:pt idx="60">
                  <c:v>36461</c:v>
                </c:pt>
                <c:pt idx="61">
                  <c:v>36469</c:v>
                </c:pt>
                <c:pt idx="62">
                  <c:v>36578</c:v>
                </c:pt>
                <c:pt idx="63">
                  <c:v>36579.46875</c:v>
                </c:pt>
                <c:pt idx="64">
                  <c:v>36635.427083333336</c:v>
                </c:pt>
                <c:pt idx="65">
                  <c:v>36857.694444444445</c:v>
                </c:pt>
                <c:pt idx="66">
                  <c:v>36909.739583333336</c:v>
                </c:pt>
                <c:pt idx="67">
                  <c:v>36963.604166666664</c:v>
                </c:pt>
                <c:pt idx="68">
                  <c:v>37013.57638888889</c:v>
                </c:pt>
                <c:pt idx="69">
                  <c:v>37076.51597222222</c:v>
                </c:pt>
                <c:pt idx="70">
                  <c:v>37230.59027777778</c:v>
                </c:pt>
                <c:pt idx="71">
                  <c:v>37278.42361111111</c:v>
                </c:pt>
                <c:pt idx="72">
                  <c:v>37335.59722222222</c:v>
                </c:pt>
                <c:pt idx="73">
                  <c:v>37387.708333333336</c:v>
                </c:pt>
                <c:pt idx="74">
                  <c:v>37446.618055555555</c:v>
                </c:pt>
                <c:pt idx="75">
                  <c:v>37509.600694444445</c:v>
                </c:pt>
                <c:pt idx="76">
                  <c:v>37572.56597222222</c:v>
                </c:pt>
                <c:pt idx="77">
                  <c:v>37642.57638888889</c:v>
                </c:pt>
                <c:pt idx="78">
                  <c:v>37691.569444444445</c:v>
                </c:pt>
                <c:pt idx="79">
                  <c:v>37747.54513888889</c:v>
                </c:pt>
                <c:pt idx="80">
                  <c:v>37810.583333333336</c:v>
                </c:pt>
                <c:pt idx="81">
                  <c:v>37866.708333333336</c:v>
                </c:pt>
                <c:pt idx="82">
                  <c:v>37936.67013888889</c:v>
                </c:pt>
                <c:pt idx="83">
                  <c:v>38009.71875</c:v>
                </c:pt>
                <c:pt idx="84">
                  <c:v>38029.39236111111</c:v>
                </c:pt>
                <c:pt idx="85">
                  <c:v>38056.59722222222</c:v>
                </c:pt>
                <c:pt idx="86">
                  <c:v>38096.666666666664</c:v>
                </c:pt>
                <c:pt idx="87">
                  <c:v>38124.50347222222</c:v>
                </c:pt>
                <c:pt idx="88">
                  <c:v>38155.50347222222</c:v>
                </c:pt>
                <c:pt idx="89">
                  <c:v>38177.67361111111</c:v>
                </c:pt>
                <c:pt idx="90">
                  <c:v>38205.524305555555</c:v>
                </c:pt>
                <c:pt idx="91">
                  <c:v>38244.51736111111</c:v>
                </c:pt>
                <c:pt idx="92">
                  <c:v>38274.59166666667</c:v>
                </c:pt>
                <c:pt idx="93">
                  <c:v>38320.55763888889</c:v>
                </c:pt>
                <c:pt idx="94">
                  <c:v>38336.48611111111</c:v>
                </c:pt>
                <c:pt idx="95">
                  <c:v>38378.65625</c:v>
                </c:pt>
                <c:pt idx="96">
                  <c:v>38400.53472222222</c:v>
                </c:pt>
                <c:pt idx="97">
                  <c:v>38421.569444444445</c:v>
                </c:pt>
                <c:pt idx="98">
                  <c:v>38456.663194444445</c:v>
                </c:pt>
                <c:pt idx="99">
                  <c:v>38491.63888888889</c:v>
                </c:pt>
                <c:pt idx="100">
                  <c:v>38530.743055555555</c:v>
                </c:pt>
                <c:pt idx="101">
                  <c:v>38554.666666666664</c:v>
                </c:pt>
                <c:pt idx="102">
                  <c:v>38574.635416666664</c:v>
                </c:pt>
                <c:pt idx="103">
                  <c:v>38618.59375</c:v>
                </c:pt>
                <c:pt idx="104">
                  <c:v>38646.6875</c:v>
                </c:pt>
                <c:pt idx="105">
                  <c:v>38673.75</c:v>
                </c:pt>
                <c:pt idx="106">
                  <c:v>38701.65277777778</c:v>
                </c:pt>
                <c:pt idx="107">
                  <c:v>38736.697916666664</c:v>
                </c:pt>
                <c:pt idx="108">
                  <c:v>38771.635416666664</c:v>
                </c:pt>
                <c:pt idx="109">
                  <c:v>38803.72222222222</c:v>
                </c:pt>
                <c:pt idx="110">
                  <c:v>38828.680555555555</c:v>
                </c:pt>
                <c:pt idx="111">
                  <c:v>38859.458333333336</c:v>
                </c:pt>
                <c:pt idx="112">
                  <c:v>38891.834027777775</c:v>
                </c:pt>
                <c:pt idx="113">
                  <c:v>38922.73263888889</c:v>
                </c:pt>
                <c:pt idx="114">
                  <c:v>38952.68402777778</c:v>
                </c:pt>
                <c:pt idx="115">
                  <c:v>39046.458333333336</c:v>
                </c:pt>
                <c:pt idx="116">
                  <c:v>39066.479166666664</c:v>
                </c:pt>
                <c:pt idx="117">
                  <c:v>39093.694444444445</c:v>
                </c:pt>
                <c:pt idx="118">
                  <c:v>39121.69097222222</c:v>
                </c:pt>
                <c:pt idx="119">
                  <c:v>39156.76736111111</c:v>
                </c:pt>
                <c:pt idx="120">
                  <c:v>39192.47222222222</c:v>
                </c:pt>
                <c:pt idx="121">
                  <c:v>39219.76388888889</c:v>
                </c:pt>
                <c:pt idx="122">
                  <c:v>39246.833333333336</c:v>
                </c:pt>
                <c:pt idx="123">
                  <c:v>39274.72222222222</c:v>
                </c:pt>
                <c:pt idx="124">
                  <c:v>39300.64236111111</c:v>
                </c:pt>
                <c:pt idx="125">
                  <c:v>39335.8125</c:v>
                </c:pt>
                <c:pt idx="126">
                  <c:v>39363.84722222222</c:v>
                </c:pt>
                <c:pt idx="127">
                  <c:v>39405.708333333336</c:v>
                </c:pt>
                <c:pt idx="128">
                  <c:v>39426.541666666664</c:v>
                </c:pt>
                <c:pt idx="129">
                  <c:v>39449.760416666664</c:v>
                </c:pt>
                <c:pt idx="130">
                  <c:v>39482.520833333336</c:v>
                </c:pt>
                <c:pt idx="131">
                  <c:v>39518.572916666664</c:v>
                </c:pt>
                <c:pt idx="132">
                  <c:v>39546.479166666664</c:v>
                </c:pt>
                <c:pt idx="133">
                  <c:v>39580.520833333336</c:v>
                </c:pt>
                <c:pt idx="134">
                  <c:v>39601.63888888889</c:v>
                </c:pt>
                <c:pt idx="135">
                  <c:v>39644.489583333336</c:v>
                </c:pt>
                <c:pt idx="136">
                  <c:v>39672.625</c:v>
                </c:pt>
                <c:pt idx="137">
                  <c:v>39710.70138888889</c:v>
                </c:pt>
                <c:pt idx="138">
                  <c:v>39737.645833333336</c:v>
                </c:pt>
                <c:pt idx="139">
                  <c:v>39773.385416666664</c:v>
                </c:pt>
                <c:pt idx="140">
                  <c:v>39803.57638888889</c:v>
                </c:pt>
                <c:pt idx="141">
                  <c:v>39824.458333333336</c:v>
                </c:pt>
                <c:pt idx="142">
                  <c:v>39867.5</c:v>
                </c:pt>
                <c:pt idx="143">
                  <c:v>39881.458333333336</c:v>
                </c:pt>
                <c:pt idx="144">
                  <c:v>39923.479166666664</c:v>
                </c:pt>
                <c:pt idx="145">
                  <c:v>39958.458333333336</c:v>
                </c:pt>
                <c:pt idx="146">
                  <c:v>39980.729166666664</c:v>
                </c:pt>
                <c:pt idx="147">
                  <c:v>40021.4375</c:v>
                </c:pt>
                <c:pt idx="148">
                  <c:v>40043.5</c:v>
                </c:pt>
                <c:pt idx="149">
                  <c:v>40077.458333333336</c:v>
                </c:pt>
                <c:pt idx="150">
                  <c:v>40099.5</c:v>
                </c:pt>
                <c:pt idx="151">
                  <c:v>40122.427083333336</c:v>
                </c:pt>
                <c:pt idx="152">
                  <c:v>40186.645833333336</c:v>
                </c:pt>
                <c:pt idx="153">
                  <c:v>40203.6875</c:v>
                </c:pt>
                <c:pt idx="154">
                  <c:v>40231.54236111111</c:v>
                </c:pt>
                <c:pt idx="155">
                  <c:v>40259.541666666664</c:v>
                </c:pt>
                <c:pt idx="156">
                  <c:v>40287.739583333336</c:v>
                </c:pt>
                <c:pt idx="157">
                  <c:v>40325.458333333336</c:v>
                </c:pt>
                <c:pt idx="158">
                  <c:v>40354.72222222222</c:v>
                </c:pt>
                <c:pt idx="159">
                  <c:v>40386.447916666664</c:v>
                </c:pt>
                <c:pt idx="160">
                  <c:v>40410.791666666664</c:v>
                </c:pt>
                <c:pt idx="161">
                  <c:v>40436.72222222222</c:v>
                </c:pt>
                <c:pt idx="162">
                  <c:v>40473.805555555555</c:v>
                </c:pt>
                <c:pt idx="163">
                  <c:v>40499.59375</c:v>
                </c:pt>
                <c:pt idx="164">
                  <c:v>40696.5625</c:v>
                </c:pt>
                <c:pt idx="165">
                  <c:v>40730.4375</c:v>
                </c:pt>
                <c:pt idx="166">
                  <c:v>40759.524305555555</c:v>
                </c:pt>
              </c:strCache>
            </c:strRef>
          </c:xVal>
          <c:yVal>
            <c:numRef>
              <c:f>'PA 2413-4-0010'!$S$3:$S$169</c:f>
              <c:numCache>
                <c:ptCount val="16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</c:numCache>
            </c:numRef>
          </c:yVal>
          <c:smooth val="0"/>
        </c:ser>
        <c:ser>
          <c:idx val="0"/>
          <c:order val="3"/>
          <c:tx>
            <c:v>Nivel estático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2413-4-0010'!$A$3:$A$169</c:f>
              <c:strCache>
                <c:ptCount val="167"/>
                <c:pt idx="0">
                  <c:v>32717</c:v>
                </c:pt>
                <c:pt idx="1">
                  <c:v>32735</c:v>
                </c:pt>
                <c:pt idx="2">
                  <c:v>32766</c:v>
                </c:pt>
                <c:pt idx="3">
                  <c:v>32777</c:v>
                </c:pt>
                <c:pt idx="4">
                  <c:v>32796</c:v>
                </c:pt>
                <c:pt idx="5">
                  <c:v>32827</c:v>
                </c:pt>
                <c:pt idx="6">
                  <c:v>32888</c:v>
                </c:pt>
                <c:pt idx="7">
                  <c:v>32919</c:v>
                </c:pt>
                <c:pt idx="8">
                  <c:v>32947</c:v>
                </c:pt>
                <c:pt idx="9">
                  <c:v>32978</c:v>
                </c:pt>
                <c:pt idx="10">
                  <c:v>33008</c:v>
                </c:pt>
                <c:pt idx="11">
                  <c:v>33039</c:v>
                </c:pt>
                <c:pt idx="12">
                  <c:v>33069</c:v>
                </c:pt>
                <c:pt idx="13">
                  <c:v>33100</c:v>
                </c:pt>
                <c:pt idx="14">
                  <c:v>33131</c:v>
                </c:pt>
                <c:pt idx="15">
                  <c:v>33161</c:v>
                </c:pt>
                <c:pt idx="16">
                  <c:v>33192</c:v>
                </c:pt>
                <c:pt idx="17">
                  <c:v>33222</c:v>
                </c:pt>
                <c:pt idx="18">
                  <c:v>33253</c:v>
                </c:pt>
                <c:pt idx="19">
                  <c:v>34349</c:v>
                </c:pt>
                <c:pt idx="20">
                  <c:v>34380</c:v>
                </c:pt>
                <c:pt idx="21">
                  <c:v>34408</c:v>
                </c:pt>
                <c:pt idx="22">
                  <c:v>34439</c:v>
                </c:pt>
                <c:pt idx="23">
                  <c:v>34500</c:v>
                </c:pt>
                <c:pt idx="24">
                  <c:v>34561</c:v>
                </c:pt>
                <c:pt idx="25">
                  <c:v>34622</c:v>
                </c:pt>
                <c:pt idx="26">
                  <c:v>34653</c:v>
                </c:pt>
                <c:pt idx="27">
                  <c:v>34683</c:v>
                </c:pt>
                <c:pt idx="28">
                  <c:v>34804</c:v>
                </c:pt>
                <c:pt idx="29">
                  <c:v>34808.416666666664</c:v>
                </c:pt>
                <c:pt idx="30">
                  <c:v>34845</c:v>
                </c:pt>
                <c:pt idx="31">
                  <c:v>34897.375</c:v>
                </c:pt>
                <c:pt idx="32">
                  <c:v>34908</c:v>
                </c:pt>
                <c:pt idx="33">
                  <c:v>34963</c:v>
                </c:pt>
                <c:pt idx="34">
                  <c:v>35017</c:v>
                </c:pt>
                <c:pt idx="35">
                  <c:v>35089</c:v>
                </c:pt>
                <c:pt idx="36">
                  <c:v>35145</c:v>
                </c:pt>
                <c:pt idx="37">
                  <c:v>35164.625</c:v>
                </c:pt>
                <c:pt idx="38">
                  <c:v>35206</c:v>
                </c:pt>
                <c:pt idx="39">
                  <c:v>35268</c:v>
                </c:pt>
                <c:pt idx="40">
                  <c:v>35326.458333333336</c:v>
                </c:pt>
                <c:pt idx="41">
                  <c:v>35328</c:v>
                </c:pt>
                <c:pt idx="42">
                  <c:v>35461</c:v>
                </c:pt>
                <c:pt idx="43">
                  <c:v>35497</c:v>
                </c:pt>
                <c:pt idx="44">
                  <c:v>35587</c:v>
                </c:pt>
                <c:pt idx="45">
                  <c:v>35678</c:v>
                </c:pt>
                <c:pt idx="46">
                  <c:v>35779</c:v>
                </c:pt>
                <c:pt idx="47">
                  <c:v>35832</c:v>
                </c:pt>
                <c:pt idx="48">
                  <c:v>35876</c:v>
                </c:pt>
                <c:pt idx="49">
                  <c:v>35938</c:v>
                </c:pt>
                <c:pt idx="50">
                  <c:v>35988</c:v>
                </c:pt>
                <c:pt idx="51">
                  <c:v>36057</c:v>
                </c:pt>
                <c:pt idx="52">
                  <c:v>36120</c:v>
                </c:pt>
                <c:pt idx="53">
                  <c:v>36190</c:v>
                </c:pt>
                <c:pt idx="54">
                  <c:v>36199.5</c:v>
                </c:pt>
                <c:pt idx="55">
                  <c:v>36239</c:v>
                </c:pt>
                <c:pt idx="56">
                  <c:v>36309</c:v>
                </c:pt>
                <c:pt idx="57">
                  <c:v>36334.677083333336</c:v>
                </c:pt>
                <c:pt idx="58">
                  <c:v>36390</c:v>
                </c:pt>
                <c:pt idx="59">
                  <c:v>36431</c:v>
                </c:pt>
                <c:pt idx="60">
                  <c:v>36461</c:v>
                </c:pt>
                <c:pt idx="61">
                  <c:v>36469</c:v>
                </c:pt>
                <c:pt idx="62">
                  <c:v>36578</c:v>
                </c:pt>
                <c:pt idx="63">
                  <c:v>36579.46875</c:v>
                </c:pt>
                <c:pt idx="64">
                  <c:v>36635.427083333336</c:v>
                </c:pt>
                <c:pt idx="65">
                  <c:v>36857.694444444445</c:v>
                </c:pt>
                <c:pt idx="66">
                  <c:v>36909.739583333336</c:v>
                </c:pt>
                <c:pt idx="67">
                  <c:v>36963.604166666664</c:v>
                </c:pt>
                <c:pt idx="68">
                  <c:v>37013.57638888889</c:v>
                </c:pt>
                <c:pt idx="69">
                  <c:v>37076.51597222222</c:v>
                </c:pt>
                <c:pt idx="70">
                  <c:v>37230.59027777778</c:v>
                </c:pt>
                <c:pt idx="71">
                  <c:v>37278.42361111111</c:v>
                </c:pt>
                <c:pt idx="72">
                  <c:v>37335.59722222222</c:v>
                </c:pt>
                <c:pt idx="73">
                  <c:v>37387.708333333336</c:v>
                </c:pt>
                <c:pt idx="74">
                  <c:v>37446.618055555555</c:v>
                </c:pt>
                <c:pt idx="75">
                  <c:v>37509.600694444445</c:v>
                </c:pt>
                <c:pt idx="76">
                  <c:v>37572.56597222222</c:v>
                </c:pt>
                <c:pt idx="77">
                  <c:v>37642.57638888889</c:v>
                </c:pt>
                <c:pt idx="78">
                  <c:v>37691.569444444445</c:v>
                </c:pt>
                <c:pt idx="79">
                  <c:v>37747.54513888889</c:v>
                </c:pt>
                <c:pt idx="80">
                  <c:v>37810.583333333336</c:v>
                </c:pt>
                <c:pt idx="81">
                  <c:v>37866.708333333336</c:v>
                </c:pt>
                <c:pt idx="82">
                  <c:v>37936.67013888889</c:v>
                </c:pt>
                <c:pt idx="83">
                  <c:v>38009.71875</c:v>
                </c:pt>
                <c:pt idx="84">
                  <c:v>38029.39236111111</c:v>
                </c:pt>
                <c:pt idx="85">
                  <c:v>38056.59722222222</c:v>
                </c:pt>
                <c:pt idx="86">
                  <c:v>38096.666666666664</c:v>
                </c:pt>
                <c:pt idx="87">
                  <c:v>38124.50347222222</c:v>
                </c:pt>
                <c:pt idx="88">
                  <c:v>38155.50347222222</c:v>
                </c:pt>
                <c:pt idx="89">
                  <c:v>38177.67361111111</c:v>
                </c:pt>
                <c:pt idx="90">
                  <c:v>38205.524305555555</c:v>
                </c:pt>
                <c:pt idx="91">
                  <c:v>38244.51736111111</c:v>
                </c:pt>
                <c:pt idx="92">
                  <c:v>38274.59166666667</c:v>
                </c:pt>
                <c:pt idx="93">
                  <c:v>38320.55763888889</c:v>
                </c:pt>
                <c:pt idx="94">
                  <c:v>38336.48611111111</c:v>
                </c:pt>
                <c:pt idx="95">
                  <c:v>38378.65625</c:v>
                </c:pt>
                <c:pt idx="96">
                  <c:v>38400.53472222222</c:v>
                </c:pt>
                <c:pt idx="97">
                  <c:v>38421.569444444445</c:v>
                </c:pt>
                <c:pt idx="98">
                  <c:v>38456.663194444445</c:v>
                </c:pt>
                <c:pt idx="99">
                  <c:v>38491.63888888889</c:v>
                </c:pt>
                <c:pt idx="100">
                  <c:v>38530.743055555555</c:v>
                </c:pt>
                <c:pt idx="101">
                  <c:v>38554.666666666664</c:v>
                </c:pt>
                <c:pt idx="102">
                  <c:v>38574.635416666664</c:v>
                </c:pt>
                <c:pt idx="103">
                  <c:v>38618.59375</c:v>
                </c:pt>
                <c:pt idx="104">
                  <c:v>38646.6875</c:v>
                </c:pt>
                <c:pt idx="105">
                  <c:v>38673.75</c:v>
                </c:pt>
                <c:pt idx="106">
                  <c:v>38701.65277777778</c:v>
                </c:pt>
                <c:pt idx="107">
                  <c:v>38736.697916666664</c:v>
                </c:pt>
                <c:pt idx="108">
                  <c:v>38771.635416666664</c:v>
                </c:pt>
                <c:pt idx="109">
                  <c:v>38803.72222222222</c:v>
                </c:pt>
                <c:pt idx="110">
                  <c:v>38828.680555555555</c:v>
                </c:pt>
                <c:pt idx="111">
                  <c:v>38859.458333333336</c:v>
                </c:pt>
                <c:pt idx="112">
                  <c:v>38891.834027777775</c:v>
                </c:pt>
                <c:pt idx="113">
                  <c:v>38922.73263888889</c:v>
                </c:pt>
                <c:pt idx="114">
                  <c:v>38952.68402777778</c:v>
                </c:pt>
                <c:pt idx="115">
                  <c:v>39046.458333333336</c:v>
                </c:pt>
                <c:pt idx="116">
                  <c:v>39066.479166666664</c:v>
                </c:pt>
                <c:pt idx="117">
                  <c:v>39093.694444444445</c:v>
                </c:pt>
                <c:pt idx="118">
                  <c:v>39121.69097222222</c:v>
                </c:pt>
                <c:pt idx="119">
                  <c:v>39156.76736111111</c:v>
                </c:pt>
                <c:pt idx="120">
                  <c:v>39192.47222222222</c:v>
                </c:pt>
                <c:pt idx="121">
                  <c:v>39219.76388888889</c:v>
                </c:pt>
                <c:pt idx="122">
                  <c:v>39246.833333333336</c:v>
                </c:pt>
                <c:pt idx="123">
                  <c:v>39274.72222222222</c:v>
                </c:pt>
                <c:pt idx="124">
                  <c:v>39300.64236111111</c:v>
                </c:pt>
                <c:pt idx="125">
                  <c:v>39335.8125</c:v>
                </c:pt>
                <c:pt idx="126">
                  <c:v>39363.84722222222</c:v>
                </c:pt>
                <c:pt idx="127">
                  <c:v>39405.708333333336</c:v>
                </c:pt>
                <c:pt idx="128">
                  <c:v>39426.541666666664</c:v>
                </c:pt>
                <c:pt idx="129">
                  <c:v>39449.760416666664</c:v>
                </c:pt>
                <c:pt idx="130">
                  <c:v>39482.520833333336</c:v>
                </c:pt>
                <c:pt idx="131">
                  <c:v>39518.572916666664</c:v>
                </c:pt>
                <c:pt idx="132">
                  <c:v>39546.479166666664</c:v>
                </c:pt>
                <c:pt idx="133">
                  <c:v>39580.520833333336</c:v>
                </c:pt>
                <c:pt idx="134">
                  <c:v>39601.63888888889</c:v>
                </c:pt>
                <c:pt idx="135">
                  <c:v>39644.489583333336</c:v>
                </c:pt>
                <c:pt idx="136">
                  <c:v>39672.625</c:v>
                </c:pt>
                <c:pt idx="137">
                  <c:v>39710.70138888889</c:v>
                </c:pt>
                <c:pt idx="138">
                  <c:v>39737.645833333336</c:v>
                </c:pt>
                <c:pt idx="139">
                  <c:v>39773.385416666664</c:v>
                </c:pt>
                <c:pt idx="140">
                  <c:v>39803.57638888889</c:v>
                </c:pt>
                <c:pt idx="141">
                  <c:v>39824.458333333336</c:v>
                </c:pt>
                <c:pt idx="142">
                  <c:v>39867.5</c:v>
                </c:pt>
                <c:pt idx="143">
                  <c:v>39881.458333333336</c:v>
                </c:pt>
                <c:pt idx="144">
                  <c:v>39923.479166666664</c:v>
                </c:pt>
                <c:pt idx="145">
                  <c:v>39958.458333333336</c:v>
                </c:pt>
                <c:pt idx="146">
                  <c:v>39980.729166666664</c:v>
                </c:pt>
                <c:pt idx="147">
                  <c:v>40021.4375</c:v>
                </c:pt>
                <c:pt idx="148">
                  <c:v>40043.5</c:v>
                </c:pt>
                <c:pt idx="149">
                  <c:v>40077.458333333336</c:v>
                </c:pt>
                <c:pt idx="150">
                  <c:v>40099.5</c:v>
                </c:pt>
                <c:pt idx="151">
                  <c:v>40122.427083333336</c:v>
                </c:pt>
                <c:pt idx="152">
                  <c:v>40186.645833333336</c:v>
                </c:pt>
                <c:pt idx="153">
                  <c:v>40203.6875</c:v>
                </c:pt>
                <c:pt idx="154">
                  <c:v>40231.54236111111</c:v>
                </c:pt>
                <c:pt idx="155">
                  <c:v>40259.541666666664</c:v>
                </c:pt>
                <c:pt idx="156">
                  <c:v>40287.739583333336</c:v>
                </c:pt>
                <c:pt idx="157">
                  <c:v>40325.458333333336</c:v>
                </c:pt>
                <c:pt idx="158">
                  <c:v>40354.72222222222</c:v>
                </c:pt>
                <c:pt idx="159">
                  <c:v>40386.447916666664</c:v>
                </c:pt>
                <c:pt idx="160">
                  <c:v>40410.791666666664</c:v>
                </c:pt>
                <c:pt idx="161">
                  <c:v>40436.72222222222</c:v>
                </c:pt>
                <c:pt idx="162">
                  <c:v>40473.805555555555</c:v>
                </c:pt>
                <c:pt idx="163">
                  <c:v>40499.59375</c:v>
                </c:pt>
                <c:pt idx="164">
                  <c:v>40696.5625</c:v>
                </c:pt>
                <c:pt idx="165">
                  <c:v>40730.4375</c:v>
                </c:pt>
                <c:pt idx="166">
                  <c:v>40759.524305555555</c:v>
                </c:pt>
              </c:strCache>
            </c:strRef>
          </c:xVal>
          <c:yVal>
            <c:numRef>
              <c:f>'PA 2413-4-0010'!$P$3:$P$169</c:f>
              <c:numCache>
                <c:ptCount val="167"/>
                <c:pt idx="0">
                  <c:v>535.96</c:v>
                </c:pt>
                <c:pt idx="1">
                  <c:v>534.85</c:v>
                </c:pt>
                <c:pt idx="2">
                  <c:v>534.37</c:v>
                </c:pt>
                <c:pt idx="3">
                  <c:v>533.89</c:v>
                </c:pt>
                <c:pt idx="4">
                  <c:v>531.96</c:v>
                </c:pt>
                <c:pt idx="5">
                  <c:v>532</c:v>
                </c:pt>
                <c:pt idx="6">
                  <c:v>531.6</c:v>
                </c:pt>
                <c:pt idx="7">
                  <c:v>532.08</c:v>
                </c:pt>
                <c:pt idx="8">
                  <c:v>532.26</c:v>
                </c:pt>
                <c:pt idx="9">
                  <c:v>531.98</c:v>
                </c:pt>
                <c:pt idx="10">
                  <c:v>531.64</c:v>
                </c:pt>
                <c:pt idx="11">
                  <c:v>531.15</c:v>
                </c:pt>
                <c:pt idx="12">
                  <c:v>530.71</c:v>
                </c:pt>
                <c:pt idx="13">
                  <c:v>528.36</c:v>
                </c:pt>
                <c:pt idx="14">
                  <c:v>527.6</c:v>
                </c:pt>
                <c:pt idx="15">
                  <c:v>526.86</c:v>
                </c:pt>
                <c:pt idx="16">
                  <c:v>526.62</c:v>
                </c:pt>
                <c:pt idx="17">
                  <c:v>526.59</c:v>
                </c:pt>
                <c:pt idx="18">
                  <c:v>526.93</c:v>
                </c:pt>
                <c:pt idx="19">
                  <c:v>523.01</c:v>
                </c:pt>
                <c:pt idx="20">
                  <c:v>522.88</c:v>
                </c:pt>
                <c:pt idx="21">
                  <c:v>522.58</c:v>
                </c:pt>
                <c:pt idx="22">
                  <c:v>522.35</c:v>
                </c:pt>
                <c:pt idx="23">
                  <c:v>521.24</c:v>
                </c:pt>
                <c:pt idx="24">
                  <c:v>519.21</c:v>
                </c:pt>
                <c:pt idx="25">
                  <c:v>518.4</c:v>
                </c:pt>
                <c:pt idx="26">
                  <c:v>518.88</c:v>
                </c:pt>
                <c:pt idx="27">
                  <c:v>519.07</c:v>
                </c:pt>
                <c:pt idx="28">
                  <c:v>518.5</c:v>
                </c:pt>
                <c:pt idx="29">
                  <c:v>520.08</c:v>
                </c:pt>
                <c:pt idx="30">
                  <c:v>517.96</c:v>
                </c:pt>
                <c:pt idx="31">
                  <c:v>518</c:v>
                </c:pt>
                <c:pt idx="32">
                  <c:v>516.64</c:v>
                </c:pt>
                <c:pt idx="33">
                  <c:v>516.01</c:v>
                </c:pt>
                <c:pt idx="34">
                  <c:v>516.3</c:v>
                </c:pt>
                <c:pt idx="35">
                  <c:v>518.11</c:v>
                </c:pt>
                <c:pt idx="36">
                  <c:v>519.22</c:v>
                </c:pt>
                <c:pt idx="37">
                  <c:v>520.57</c:v>
                </c:pt>
                <c:pt idx="38">
                  <c:v>521.22</c:v>
                </c:pt>
                <c:pt idx="39">
                  <c:v>520.3</c:v>
                </c:pt>
                <c:pt idx="40">
                  <c:v>518.67</c:v>
                </c:pt>
                <c:pt idx="41">
                  <c:v>518.83</c:v>
                </c:pt>
                <c:pt idx="42">
                  <c:v>521.95</c:v>
                </c:pt>
                <c:pt idx="43">
                  <c:v>523.85</c:v>
                </c:pt>
                <c:pt idx="44">
                  <c:v>526.98</c:v>
                </c:pt>
                <c:pt idx="45">
                  <c:v>530.09</c:v>
                </c:pt>
                <c:pt idx="46">
                  <c:v>530.22</c:v>
                </c:pt>
                <c:pt idx="47">
                  <c:v>529.96</c:v>
                </c:pt>
                <c:pt idx="48">
                  <c:v>529.45</c:v>
                </c:pt>
                <c:pt idx="49">
                  <c:v>528.83</c:v>
                </c:pt>
                <c:pt idx="50">
                  <c:v>529.05</c:v>
                </c:pt>
                <c:pt idx="51">
                  <c:v>526.47</c:v>
                </c:pt>
                <c:pt idx="52">
                  <c:v>526.79</c:v>
                </c:pt>
                <c:pt idx="53">
                  <c:v>527.76</c:v>
                </c:pt>
                <c:pt idx="54">
                  <c:v>527.87</c:v>
                </c:pt>
                <c:pt idx="55">
                  <c:v>528.12</c:v>
                </c:pt>
                <c:pt idx="56">
                  <c:v>528.46</c:v>
                </c:pt>
                <c:pt idx="57">
                  <c:v>528.24</c:v>
                </c:pt>
                <c:pt idx="58">
                  <c:v>527</c:v>
                </c:pt>
                <c:pt idx="59">
                  <c:v>526.24</c:v>
                </c:pt>
                <c:pt idx="60">
                  <c:v>526.69</c:v>
                </c:pt>
                <c:pt idx="61">
                  <c:v>526.99</c:v>
                </c:pt>
                <c:pt idx="62">
                  <c:v>528.28</c:v>
                </c:pt>
                <c:pt idx="63">
                  <c:v>528.17</c:v>
                </c:pt>
                <c:pt idx="64">
                  <c:v>528.7</c:v>
                </c:pt>
                <c:pt idx="65">
                  <c:v>525.58</c:v>
                </c:pt>
                <c:pt idx="66">
                  <c:v>527.63</c:v>
                </c:pt>
                <c:pt idx="67">
                  <c:v>528.58</c:v>
                </c:pt>
                <c:pt idx="68">
                  <c:v>528.84</c:v>
                </c:pt>
                <c:pt idx="69">
                  <c:v>527.68</c:v>
                </c:pt>
                <c:pt idx="70">
                  <c:v>526.56</c:v>
                </c:pt>
                <c:pt idx="71">
                  <c:v>527.17</c:v>
                </c:pt>
                <c:pt idx="72">
                  <c:v>526.71</c:v>
                </c:pt>
                <c:pt idx="73">
                  <c:v>526.36</c:v>
                </c:pt>
                <c:pt idx="74">
                  <c:v>526.22</c:v>
                </c:pt>
                <c:pt idx="75">
                  <c:v>524.36</c:v>
                </c:pt>
                <c:pt idx="76">
                  <c:v>524.5</c:v>
                </c:pt>
                <c:pt idx="77">
                  <c:v>526.43</c:v>
                </c:pt>
                <c:pt idx="78">
                  <c:v>528.09</c:v>
                </c:pt>
                <c:pt idx="79">
                  <c:v>529.09</c:v>
                </c:pt>
                <c:pt idx="80">
                  <c:v>531.72</c:v>
                </c:pt>
                <c:pt idx="81">
                  <c:v>530.9</c:v>
                </c:pt>
                <c:pt idx="82">
                  <c:v>531.62</c:v>
                </c:pt>
                <c:pt idx="83">
                  <c:v>533.14</c:v>
                </c:pt>
                <c:pt idx="84">
                  <c:v>533.24</c:v>
                </c:pt>
                <c:pt idx="85">
                  <c:v>533.44</c:v>
                </c:pt>
                <c:pt idx="86">
                  <c:v>533.88</c:v>
                </c:pt>
                <c:pt idx="87">
                  <c:v>535.46</c:v>
                </c:pt>
                <c:pt idx="88">
                  <c:v>536.71</c:v>
                </c:pt>
                <c:pt idx="89">
                  <c:v>536.99</c:v>
                </c:pt>
                <c:pt idx="90">
                  <c:v>537.3</c:v>
                </c:pt>
                <c:pt idx="91">
                  <c:v>537.55</c:v>
                </c:pt>
                <c:pt idx="92">
                  <c:v>537.4</c:v>
                </c:pt>
                <c:pt idx="93">
                  <c:v>536.96</c:v>
                </c:pt>
                <c:pt idx="94">
                  <c:v>536.83</c:v>
                </c:pt>
                <c:pt idx="95">
                  <c:v>536.31</c:v>
                </c:pt>
                <c:pt idx="96">
                  <c:v>536.21</c:v>
                </c:pt>
                <c:pt idx="97">
                  <c:v>536.16</c:v>
                </c:pt>
                <c:pt idx="98">
                  <c:v>536.49</c:v>
                </c:pt>
                <c:pt idx="99">
                  <c:v>536.69</c:v>
                </c:pt>
                <c:pt idx="100">
                  <c:v>536.98</c:v>
                </c:pt>
                <c:pt idx="101">
                  <c:v>535.96</c:v>
                </c:pt>
                <c:pt idx="102">
                  <c:v>534.95</c:v>
                </c:pt>
                <c:pt idx="103">
                  <c:v>533.51</c:v>
                </c:pt>
                <c:pt idx="104">
                  <c:v>533.36</c:v>
                </c:pt>
                <c:pt idx="105">
                  <c:v>533.78</c:v>
                </c:pt>
                <c:pt idx="106">
                  <c:v>533.66</c:v>
                </c:pt>
                <c:pt idx="107">
                  <c:v>533.72</c:v>
                </c:pt>
                <c:pt idx="108">
                  <c:v>533.88</c:v>
                </c:pt>
                <c:pt idx="109">
                  <c:v>534.2</c:v>
                </c:pt>
                <c:pt idx="110">
                  <c:v>534.11</c:v>
                </c:pt>
                <c:pt idx="111">
                  <c:v>533.64</c:v>
                </c:pt>
                <c:pt idx="112">
                  <c:v>533.47</c:v>
                </c:pt>
                <c:pt idx="113">
                  <c:v>533.66</c:v>
                </c:pt>
                <c:pt idx="114">
                  <c:v>532.4</c:v>
                </c:pt>
                <c:pt idx="115">
                  <c:v>533</c:v>
                </c:pt>
                <c:pt idx="116">
                  <c:v>532.8</c:v>
                </c:pt>
                <c:pt idx="117">
                  <c:v>532.53</c:v>
                </c:pt>
                <c:pt idx="118">
                  <c:v>532.54</c:v>
                </c:pt>
                <c:pt idx="119">
                  <c:v>532.61</c:v>
                </c:pt>
                <c:pt idx="120">
                  <c:v>533.2</c:v>
                </c:pt>
                <c:pt idx="121">
                  <c:v>535.24</c:v>
                </c:pt>
                <c:pt idx="122">
                  <c:v>536.54</c:v>
                </c:pt>
                <c:pt idx="123">
                  <c:v>535.93</c:v>
                </c:pt>
                <c:pt idx="124">
                  <c:v>536.36</c:v>
                </c:pt>
                <c:pt idx="125">
                  <c:v>535.36</c:v>
                </c:pt>
                <c:pt idx="126">
                  <c:v>535.19</c:v>
                </c:pt>
                <c:pt idx="127">
                  <c:v>535.24</c:v>
                </c:pt>
                <c:pt idx="128">
                  <c:v>534.81</c:v>
                </c:pt>
                <c:pt idx="129">
                  <c:v>534.72</c:v>
                </c:pt>
                <c:pt idx="130">
                  <c:v>534.53</c:v>
                </c:pt>
                <c:pt idx="131">
                  <c:v>534.5</c:v>
                </c:pt>
                <c:pt idx="132">
                  <c:v>534.54</c:v>
                </c:pt>
                <c:pt idx="133">
                  <c:v>534.41</c:v>
                </c:pt>
                <c:pt idx="134">
                  <c:v>534.53</c:v>
                </c:pt>
                <c:pt idx="135">
                  <c:v>535.79</c:v>
                </c:pt>
                <c:pt idx="136">
                  <c:v>535.92</c:v>
                </c:pt>
                <c:pt idx="137">
                  <c:v>535.19</c:v>
                </c:pt>
                <c:pt idx="138">
                  <c:v>535.01</c:v>
                </c:pt>
                <c:pt idx="139">
                  <c:v>535.93</c:v>
                </c:pt>
                <c:pt idx="140">
                  <c:v>536.51</c:v>
                </c:pt>
                <c:pt idx="141">
                  <c:v>537.35</c:v>
                </c:pt>
                <c:pt idx="142">
                  <c:v>539</c:v>
                </c:pt>
                <c:pt idx="143">
                  <c:v>539.46</c:v>
                </c:pt>
                <c:pt idx="144">
                  <c:v>540.74</c:v>
                </c:pt>
                <c:pt idx="145">
                  <c:v>541.34</c:v>
                </c:pt>
                <c:pt idx="146">
                  <c:v>541.51</c:v>
                </c:pt>
                <c:pt idx="147">
                  <c:v>541.25</c:v>
                </c:pt>
                <c:pt idx="148">
                  <c:v>540.51</c:v>
                </c:pt>
                <c:pt idx="149">
                  <c:v>539.45</c:v>
                </c:pt>
                <c:pt idx="150">
                  <c:v>539.51</c:v>
                </c:pt>
                <c:pt idx="151">
                  <c:v>539.56</c:v>
                </c:pt>
                <c:pt idx="152">
                  <c:v>539.5</c:v>
                </c:pt>
                <c:pt idx="153">
                  <c:v>540.44</c:v>
                </c:pt>
                <c:pt idx="154">
                  <c:v>540.45</c:v>
                </c:pt>
                <c:pt idx="155">
                  <c:v>540.88</c:v>
                </c:pt>
                <c:pt idx="156">
                  <c:v>540.71</c:v>
                </c:pt>
                <c:pt idx="157">
                  <c:v>540.4</c:v>
                </c:pt>
                <c:pt idx="158">
                  <c:v>540.35</c:v>
                </c:pt>
                <c:pt idx="159">
                  <c:v>541.11</c:v>
                </c:pt>
                <c:pt idx="160">
                  <c:v>540.4</c:v>
                </c:pt>
                <c:pt idx="161">
                  <c:v>539.66</c:v>
                </c:pt>
                <c:pt idx="162">
                  <c:v>539.27</c:v>
                </c:pt>
                <c:pt idx="163">
                  <c:v>538.99</c:v>
                </c:pt>
                <c:pt idx="164">
                  <c:v>536.3</c:v>
                </c:pt>
                <c:pt idx="165">
                  <c:v>535.72</c:v>
                </c:pt>
                <c:pt idx="166">
                  <c:v>535.1</c:v>
                </c:pt>
              </c:numCache>
            </c:numRef>
          </c:yVal>
          <c:smooth val="0"/>
        </c:ser>
        <c:axId val="61754603"/>
        <c:axId val="18920516"/>
      </c:scatterChart>
      <c:valAx>
        <c:axId val="61754603"/>
        <c:scaling>
          <c:orientation val="minMax"/>
          <c:min val="3241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20516"/>
        <c:crosses val="autoZero"/>
        <c:crossBetween val="midCat"/>
        <c:dispUnits/>
        <c:majorUnit val="365.25"/>
        <c:minorUnit val="365.25"/>
      </c:valAx>
      <c:valAx>
        <c:axId val="18920516"/>
        <c:scaling>
          <c:orientation val="minMax"/>
          <c:min val="5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Cota (m.s.n.m.)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54603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PIEZÓMETRO 2413-4-0010 (VALDEGUTUR IRYDA AÑAMAZA)</a:t>
            </a:r>
          </a:p>
        </c:rich>
      </c:tx>
      <c:layout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2413-4-0010'!$Z$3:$Z$14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2413-4-0010'!$AD$3:$AD$14</c:f>
              <c:numCache>
                <c:ptCount val="12"/>
                <c:pt idx="0">
                  <c:v>10</c:v>
                </c:pt>
                <c:pt idx="1">
                  <c:v>16</c:v>
                </c:pt>
                <c:pt idx="2">
                  <c:v>9</c:v>
                </c:pt>
                <c:pt idx="3">
                  <c:v>17</c:v>
                </c:pt>
                <c:pt idx="4">
                  <c:v>13</c:v>
                </c:pt>
                <c:pt idx="5">
                  <c:v>16</c:v>
                </c:pt>
                <c:pt idx="6">
                  <c:v>13</c:v>
                </c:pt>
                <c:pt idx="7">
                  <c:v>15</c:v>
                </c:pt>
                <c:pt idx="8">
                  <c:v>12</c:v>
                </c:pt>
                <c:pt idx="9">
                  <c:v>17</c:v>
                </c:pt>
                <c:pt idx="10">
                  <c:v>12</c:v>
                </c:pt>
                <c:pt idx="11">
                  <c:v>17</c:v>
                </c:pt>
              </c:numCache>
            </c:numRef>
          </c:val>
        </c:ser>
        <c:axId val="36066917"/>
        <c:axId val="56166798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2413-4-0010'!$Z$3:$Z$14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2413-4-0010'!$AA$3:$AA$14</c:f>
              <c:numCache>
                <c:ptCount val="12"/>
                <c:pt idx="0">
                  <c:v>539.51</c:v>
                </c:pt>
                <c:pt idx="1">
                  <c:v>539.56</c:v>
                </c:pt>
                <c:pt idx="2">
                  <c:v>536.83</c:v>
                </c:pt>
                <c:pt idx="3">
                  <c:v>540.44</c:v>
                </c:pt>
                <c:pt idx="4">
                  <c:v>540.45</c:v>
                </c:pt>
                <c:pt idx="5">
                  <c:v>540.88</c:v>
                </c:pt>
                <c:pt idx="6">
                  <c:v>540.74</c:v>
                </c:pt>
                <c:pt idx="7">
                  <c:v>541.34</c:v>
                </c:pt>
                <c:pt idx="8">
                  <c:v>541.51</c:v>
                </c:pt>
                <c:pt idx="9">
                  <c:v>541.25</c:v>
                </c:pt>
                <c:pt idx="10">
                  <c:v>540.51</c:v>
                </c:pt>
                <c:pt idx="11">
                  <c:v>539.66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2413-4-0010'!$Z$3:$Z$14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2413-4-0010'!$AB$3:$AB$14</c:f>
              <c:numCache>
                <c:ptCount val="12"/>
                <c:pt idx="0">
                  <c:v>518.4</c:v>
                </c:pt>
                <c:pt idx="1">
                  <c:v>516.3</c:v>
                </c:pt>
                <c:pt idx="2">
                  <c:v>519.07</c:v>
                </c:pt>
                <c:pt idx="3">
                  <c:v>518.11</c:v>
                </c:pt>
                <c:pt idx="4">
                  <c:v>522.88</c:v>
                </c:pt>
                <c:pt idx="5">
                  <c:v>519.22</c:v>
                </c:pt>
                <c:pt idx="6">
                  <c:v>518.5</c:v>
                </c:pt>
                <c:pt idx="7">
                  <c:v>517.96</c:v>
                </c:pt>
                <c:pt idx="8">
                  <c:v>521.24</c:v>
                </c:pt>
                <c:pt idx="9">
                  <c:v>516.64</c:v>
                </c:pt>
                <c:pt idx="10">
                  <c:v>519.21</c:v>
                </c:pt>
                <c:pt idx="11">
                  <c:v>516.01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2413-4-0010'!$Z$3:$Z$14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2413-4-0010'!$AC$3:$AC$14</c:f>
              <c:numCache>
                <c:ptCount val="12"/>
                <c:pt idx="0">
                  <c:v>532.365</c:v>
                </c:pt>
                <c:pt idx="1">
                  <c:v>530.17125</c:v>
                </c:pt>
                <c:pt idx="2">
                  <c:v>530.7833333333333</c:v>
                </c:pt>
                <c:pt idx="3">
                  <c:v>530.4882352941177</c:v>
                </c:pt>
                <c:pt idx="4">
                  <c:v>532.2376923076923</c:v>
                </c:pt>
                <c:pt idx="5">
                  <c:v>530.631875</c:v>
                </c:pt>
                <c:pt idx="6">
                  <c:v>530.45</c:v>
                </c:pt>
                <c:pt idx="7">
                  <c:v>531.3053333333334</c:v>
                </c:pt>
                <c:pt idx="8">
                  <c:v>533.6666666666666</c:v>
                </c:pt>
                <c:pt idx="9">
                  <c:v>531.334705882353</c:v>
                </c:pt>
                <c:pt idx="10">
                  <c:v>533.53</c:v>
                </c:pt>
                <c:pt idx="11">
                  <c:v>529.8911764705882</c:v>
                </c:pt>
              </c:numCache>
            </c:numRef>
          </c:val>
          <c:smooth val="0"/>
        </c:ser>
        <c:ser>
          <c:idx val="4"/>
          <c:order val="4"/>
          <c:tx>
            <c:v>2010/2011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2413-4-0010'!$Z$3:$Z$14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2413-4-0010'!$AE$3:$AE$14</c:f>
              <c:numCache>
                <c:ptCount val="12"/>
                <c:pt idx="0">
                  <c:v>539.27</c:v>
                </c:pt>
                <c:pt idx="1">
                  <c:v>538.99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536.3</c:v>
                </c:pt>
                <c:pt idx="9">
                  <c:v>535.72</c:v>
                </c:pt>
                <c:pt idx="10">
                  <c:v>535.1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35739135"/>
        <c:axId val="53216760"/>
      </c:lineChart>
      <c:catAx>
        <c:axId val="357391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216760"/>
        <c:crosses val="autoZero"/>
        <c:auto val="1"/>
        <c:lblOffset val="100"/>
        <c:noMultiLvlLbl val="0"/>
      </c:catAx>
      <c:valAx>
        <c:axId val="53216760"/>
        <c:scaling>
          <c:orientation val="minMax"/>
          <c:min val="5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COTA (m.s.n.m.)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39135"/>
        <c:crossesAt val="1"/>
        <c:crossBetween val="between"/>
        <c:dispUnits/>
        <c:minorUnit val="1"/>
      </c:valAx>
      <c:catAx>
        <c:axId val="36066917"/>
        <c:scaling>
          <c:orientation val="minMax"/>
        </c:scaling>
        <c:axPos val="b"/>
        <c:delete val="1"/>
        <c:majorTickMark val="in"/>
        <c:minorTickMark val="none"/>
        <c:tickLblPos val="nextTo"/>
        <c:crossAx val="56166798"/>
        <c:crosses val="autoZero"/>
        <c:auto val="1"/>
        <c:lblOffset val="100"/>
        <c:noMultiLvlLbl val="0"/>
      </c:catAx>
      <c:valAx>
        <c:axId val="56166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DATOS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066917"/>
        <c:crosses val="max"/>
        <c:crossBetween val="between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PIEZÓMETRO 2413-4-0010 (VALDEGUTUR IRYDA AÑAMAZA)</a:t>
            </a:r>
          </a:p>
        </c:rich>
      </c:tx>
      <c:layout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IE-MES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 2413-4-0010'!$Z$3:$Z$14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2413-4-0010'!$AG$3:$AG$14</c:f>
              <c:numCache>
                <c:ptCount val="12"/>
                <c:pt idx="0">
                  <c:v>0.9832050384884528</c:v>
                </c:pt>
                <c:pt idx="1">
                  <c:v>0.9696445213686626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0.6678708032299181</c:v>
                </c:pt>
                <c:pt idx="9">
                  <c:v>0.7211378737541532</c:v>
                </c:pt>
                <c:pt idx="10">
                  <c:v>0.6124641833810921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 2413-4-0010'!$Z$3:$Z$14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2413-4-0010'!$AH$3:$AH$14</c:f>
              <c:numCache>
                <c:ptCount val="12"/>
                <c:pt idx="0">
                  <c:v>0.8905302586913268</c:v>
                </c:pt>
                <c:pt idx="1">
                  <c:v>0.876846541027744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0.7453851106168798</c:v>
                </c:pt>
                <c:pt idx="9">
                  <c:v>0.7170402668851734</c:v>
                </c:pt>
                <c:pt idx="10">
                  <c:v>0.68674060634438</c:v>
                </c:pt>
                <c:pt idx="11">
                  <c:v>#N/A</c:v>
                </c:pt>
              </c:numCache>
            </c:numRef>
          </c:val>
        </c:ser>
        <c:axId val="9188793"/>
        <c:axId val="15590274"/>
      </c:barChart>
      <c:catAx>
        <c:axId val="918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90274"/>
        <c:crosses val="autoZero"/>
        <c:auto val="1"/>
        <c:lblOffset val="100"/>
        <c:noMultiLvlLbl val="0"/>
      </c:catAx>
      <c:valAx>
        <c:axId val="155902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ÍNDICE DE ESTADO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88793"/>
        <c:crossesAt val="1"/>
        <c:crossBetween val="between"/>
        <c:dispUnits/>
        <c:maj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2413-4-0010'!$AI$2:$AI$37</c:f>
              <c:numCache/>
            </c:numRef>
          </c:cat>
          <c:val>
            <c:numRef>
              <c:f>'PA 2413-4-0010'!$AJ$2:$AJ$37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2413-4-0010'!$AI$2:$AI$37</c:f>
              <c:numCache/>
            </c:numRef>
          </c:cat>
          <c:val>
            <c:numRef>
              <c:f>'PA 2413-4-0010'!$AK$2:$AK$37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2413-4-0010'!$AI$2:$AI$37</c:f>
              <c:numCache/>
            </c:numRef>
          </c:cat>
          <c:val>
            <c:numRef>
              <c:f>'PA 2413-4-0010'!$AL$2:$AL$37</c:f>
              <c:numCache/>
            </c:numRef>
          </c:val>
          <c:smooth val="1"/>
        </c:ser>
        <c:marker val="1"/>
        <c:axId val="6094739"/>
        <c:axId val="54852652"/>
      </c:lineChart>
      <c:dateAx>
        <c:axId val="6094739"/>
        <c:scaling>
          <c:orientation val="minMax"/>
          <c:max val="37591"/>
          <c:min val="36526"/>
        </c:scaling>
        <c:axPos val="t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4852652"/>
        <c:crosses val="max"/>
        <c:auto val="0"/>
        <c:majorUnit val="12"/>
        <c:majorTimeUnit val="months"/>
        <c:minorUnit val="1"/>
        <c:minorTimeUnit val="months"/>
        <c:noMultiLvlLbl val="0"/>
      </c:dateAx>
      <c:valAx>
        <c:axId val="5485265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0947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4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34803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workbookViewId="0" topLeftCell="A1">
      <selection activeCell="A1" sqref="A1"/>
    </sheetView>
  </sheetViews>
  <sheetFormatPr defaultColWidth="11.421875" defaultRowHeight="12.75"/>
  <cols>
    <col min="1" max="1" width="29.57421875" style="1" bestFit="1" customWidth="1"/>
    <col min="2" max="2" width="18.8515625" style="0" bestFit="1" customWidth="1"/>
    <col min="3" max="3" width="8.140625" style="0" bestFit="1" customWidth="1"/>
    <col min="4" max="4" width="24.5742187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6.14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2011</v>
      </c>
      <c r="C1" s="12"/>
      <c r="D1" s="12"/>
      <c r="E1" s="12"/>
      <c r="N1" t="e">
        <f>RIGHT(VLOOKUP("Extrapolado",$E$3:$N$169,10,FALSE),9)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541.51</v>
      </c>
      <c r="AB2">
        <f>MIN(AB3:AB14)</f>
        <v>516.01</v>
      </c>
      <c r="AC2">
        <v>531.278862275449</v>
      </c>
      <c r="AD2">
        <f>SUM(AD3:AD14)</f>
        <v>167</v>
      </c>
      <c r="AJ2" s="2"/>
      <c r="AK2" s="2"/>
      <c r="AL2" s="2"/>
    </row>
    <row r="3" spans="1:38" ht="12.75">
      <c r="A3" s="11">
        <v>32717</v>
      </c>
      <c r="B3" s="12">
        <v>535.96</v>
      </c>
      <c r="C3" s="12">
        <v>560</v>
      </c>
      <c r="D3" s="12" t="s">
        <v>55</v>
      </c>
      <c r="E3" s="12" t="s">
        <v>56</v>
      </c>
      <c r="F3" t="s">
        <v>57</v>
      </c>
      <c r="G3">
        <v>24.04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535.96</v>
      </c>
      <c r="Q3">
        <f>IF(ISNA(P3),IF(ISNA(R3),IF(ISNA(S3),"",S3),R3),P3)</f>
        <v>535.96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539.51</v>
      </c>
      <c r="AB3">
        <v>518.4</v>
      </c>
      <c r="AC3">
        <v>532.365</v>
      </c>
      <c r="AD3">
        <v>10</v>
      </c>
      <c r="AE3">
        <v>539.27</v>
      </c>
      <c r="AF3">
        <v>1</v>
      </c>
      <c r="AG3">
        <f>IF(AE3&gt;=AC3,0.5*(1+((AE3-AC3)/(AA3-AC3))),(AE3-AB3)/(2*(AC3-AB3)))</f>
        <v>0.9832050384884528</v>
      </c>
      <c r="AH3">
        <f>IF(AE3&gt;=$AC$2,0.5*(1+((AE3-$AC$2)/($AA$2-$AC$2))),(AE3-$AB$2)/(2*($AC$2-$AB$2)))</f>
        <v>0.8905302586913268</v>
      </c>
      <c r="AJ3" s="2"/>
      <c r="AK3" s="2"/>
      <c r="AL3" s="2"/>
    </row>
    <row r="4" spans="1:38" ht="12.75">
      <c r="A4" s="11">
        <v>32735</v>
      </c>
      <c r="B4" s="12">
        <v>534.85</v>
      </c>
      <c r="C4" s="12">
        <v>560</v>
      </c>
      <c r="D4" s="12" t="s">
        <v>55</v>
      </c>
      <c r="E4" s="12" t="s">
        <v>56</v>
      </c>
      <c r="F4" t="s">
        <v>57</v>
      </c>
      <c r="G4">
        <v>25.15</v>
      </c>
      <c r="H4">
        <v>0</v>
      </c>
      <c r="K4" t="s">
        <v>58</v>
      </c>
      <c r="L4" t="s">
        <v>59</v>
      </c>
      <c r="M4" t="s">
        <v>61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534.85</v>
      </c>
      <c r="Q4">
        <f aca="true" t="shared" si="2" ref="Q4:Q67">IF(ISNA(P4),IF(ISNA(R4),IF(ISNA(S4),"",S4),R4),P4)</f>
        <v>534.85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539.56</v>
      </c>
      <c r="AB4">
        <v>516.3</v>
      </c>
      <c r="AC4">
        <v>530.17125</v>
      </c>
      <c r="AD4">
        <v>16</v>
      </c>
      <c r="AE4">
        <v>538.99</v>
      </c>
      <c r="AF4">
        <v>1</v>
      </c>
      <c r="AG4">
        <f aca="true" t="shared" si="5" ref="AG4:AG14">IF(AE4&gt;=AC4,0.5*(1+((AE4-AC4)/(AA4-AC4))),(AE4-AB4)/(2*(AC4-AB4)))</f>
        <v>0.9696445213686626</v>
      </c>
      <c r="AH4">
        <f aca="true" t="shared" si="6" ref="AH4:AH14">IF(AE4&gt;=$AC$2,0.5*(1+((AE4-$AC$2)/($AA$2-$AC$2))),(AE4-$AB$2)/(2*($AC$2-$AB$2)))</f>
        <v>0.876846541027744</v>
      </c>
      <c r="AJ4" s="2"/>
      <c r="AK4" s="2"/>
      <c r="AL4" s="2"/>
    </row>
    <row r="5" spans="1:38" ht="12.75">
      <c r="A5" s="11">
        <v>32766</v>
      </c>
      <c r="B5" s="12">
        <v>534.37</v>
      </c>
      <c r="C5" s="12">
        <v>560</v>
      </c>
      <c r="D5" s="12" t="s">
        <v>55</v>
      </c>
      <c r="E5" s="12" t="s">
        <v>56</v>
      </c>
      <c r="F5" t="s">
        <v>57</v>
      </c>
      <c r="G5">
        <v>25.63</v>
      </c>
      <c r="H5">
        <v>0</v>
      </c>
      <c r="K5" t="s">
        <v>58</v>
      </c>
      <c r="L5" t="s">
        <v>59</v>
      </c>
      <c r="M5" t="s">
        <v>61</v>
      </c>
      <c r="O5" t="e">
        <f t="shared" si="0"/>
        <v>#N/A</v>
      </c>
      <c r="P5">
        <f t="shared" si="1"/>
        <v>534.37</v>
      </c>
      <c r="Q5">
        <f t="shared" si="2"/>
        <v>534.37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536.83</v>
      </c>
      <c r="AB5">
        <v>519.07</v>
      </c>
      <c r="AC5">
        <v>530.7833333333333</v>
      </c>
      <c r="AD5">
        <v>9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32777</v>
      </c>
      <c r="B6" s="12">
        <v>533.89</v>
      </c>
      <c r="C6" s="12">
        <v>560</v>
      </c>
      <c r="D6" s="12" t="s">
        <v>55</v>
      </c>
      <c r="E6" s="12" t="s">
        <v>56</v>
      </c>
      <c r="F6" t="s">
        <v>57</v>
      </c>
      <c r="G6">
        <v>26.11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533.89</v>
      </c>
      <c r="Q6">
        <f t="shared" si="2"/>
        <v>533.89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540.44</v>
      </c>
      <c r="AB6">
        <v>518.11</v>
      </c>
      <c r="AC6">
        <v>530.4882352941177</v>
      </c>
      <c r="AD6">
        <v>17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32796</v>
      </c>
      <c r="B7" s="12">
        <v>531.96</v>
      </c>
      <c r="C7" s="12">
        <v>560</v>
      </c>
      <c r="D7" s="12" t="s">
        <v>55</v>
      </c>
      <c r="E7" s="12" t="s">
        <v>56</v>
      </c>
      <c r="F7" t="s">
        <v>57</v>
      </c>
      <c r="G7">
        <v>28.04</v>
      </c>
      <c r="H7">
        <v>0</v>
      </c>
      <c r="K7" t="s">
        <v>58</v>
      </c>
      <c r="L7" t="s">
        <v>59</v>
      </c>
      <c r="M7" t="s">
        <v>61</v>
      </c>
      <c r="O7" t="e">
        <f t="shared" si="0"/>
        <v>#N/A</v>
      </c>
      <c r="P7">
        <f t="shared" si="1"/>
        <v>531.96</v>
      </c>
      <c r="Q7">
        <f t="shared" si="2"/>
        <v>531.96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540.45</v>
      </c>
      <c r="AB7">
        <v>522.88</v>
      </c>
      <c r="AC7">
        <v>532.2376923076923</v>
      </c>
      <c r="AD7">
        <v>13</v>
      </c>
      <c r="AE7" t="e">
        <f>NA()</f>
        <v>#N/A</v>
      </c>
      <c r="AG7" t="e">
        <f t="shared" si="5"/>
        <v>#N/A</v>
      </c>
      <c r="AH7" t="e">
        <f t="shared" si="6"/>
        <v>#N/A</v>
      </c>
      <c r="AJ7" s="2"/>
      <c r="AK7" s="2"/>
      <c r="AL7" s="2"/>
    </row>
    <row r="8" spans="1:38" ht="12.75">
      <c r="A8" s="11">
        <v>32827</v>
      </c>
      <c r="B8" s="12">
        <v>532</v>
      </c>
      <c r="C8" s="12">
        <v>560</v>
      </c>
      <c r="D8" s="12" t="s">
        <v>55</v>
      </c>
      <c r="E8" s="12" t="s">
        <v>56</v>
      </c>
      <c r="F8" t="s">
        <v>57</v>
      </c>
      <c r="G8">
        <v>28</v>
      </c>
      <c r="H8">
        <v>0</v>
      </c>
      <c r="K8" t="s">
        <v>58</v>
      </c>
      <c r="L8" t="s">
        <v>59</v>
      </c>
      <c r="M8" t="s">
        <v>61</v>
      </c>
      <c r="O8" t="e">
        <f t="shared" si="0"/>
        <v>#N/A</v>
      </c>
      <c r="P8">
        <f t="shared" si="1"/>
        <v>532</v>
      </c>
      <c r="Q8">
        <f t="shared" si="2"/>
        <v>532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540.88</v>
      </c>
      <c r="AB8">
        <v>519.22</v>
      </c>
      <c r="AC8">
        <v>530.631875</v>
      </c>
      <c r="AD8">
        <v>16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32888</v>
      </c>
      <c r="B9" s="12">
        <v>531.6</v>
      </c>
      <c r="C9" s="12">
        <v>560</v>
      </c>
      <c r="D9" s="12" t="s">
        <v>55</v>
      </c>
      <c r="E9" s="12" t="s">
        <v>56</v>
      </c>
      <c r="F9" t="s">
        <v>57</v>
      </c>
      <c r="G9">
        <v>28.4</v>
      </c>
      <c r="H9">
        <v>0</v>
      </c>
      <c r="K9" t="s">
        <v>58</v>
      </c>
      <c r="L9" t="s">
        <v>59</v>
      </c>
      <c r="M9" t="s">
        <v>61</v>
      </c>
      <c r="O9" t="e">
        <f t="shared" si="0"/>
        <v>#N/A</v>
      </c>
      <c r="P9">
        <f t="shared" si="1"/>
        <v>531.6</v>
      </c>
      <c r="Q9">
        <f t="shared" si="2"/>
        <v>531.6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540.74</v>
      </c>
      <c r="AB9">
        <v>518.5</v>
      </c>
      <c r="AC9">
        <v>530.45</v>
      </c>
      <c r="AD9">
        <v>13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32919</v>
      </c>
      <c r="B10" s="12">
        <v>532.08</v>
      </c>
      <c r="C10" s="12">
        <v>560</v>
      </c>
      <c r="D10" s="12" t="s">
        <v>55</v>
      </c>
      <c r="E10" s="12" t="s">
        <v>56</v>
      </c>
      <c r="F10" t="s">
        <v>57</v>
      </c>
      <c r="G10">
        <v>27.92</v>
      </c>
      <c r="H10">
        <v>0</v>
      </c>
      <c r="K10" t="s">
        <v>58</v>
      </c>
      <c r="L10" t="s">
        <v>59</v>
      </c>
      <c r="M10" t="s">
        <v>61</v>
      </c>
      <c r="O10" t="e">
        <f t="shared" si="0"/>
        <v>#N/A</v>
      </c>
      <c r="P10">
        <f t="shared" si="1"/>
        <v>532.08</v>
      </c>
      <c r="Q10">
        <f t="shared" si="2"/>
        <v>532.08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541.34</v>
      </c>
      <c r="AB10">
        <v>517.96</v>
      </c>
      <c r="AC10">
        <v>531.3053333333334</v>
      </c>
      <c r="AD10">
        <v>15</v>
      </c>
      <c r="AE10" t="e">
        <f>NA()</f>
        <v>#N/A</v>
      </c>
      <c r="AG10" t="e">
        <f t="shared" si="5"/>
        <v>#N/A</v>
      </c>
      <c r="AH10" t="e">
        <f t="shared" si="6"/>
        <v>#N/A</v>
      </c>
      <c r="AJ10" s="2"/>
      <c r="AK10" s="2"/>
      <c r="AL10" s="2"/>
    </row>
    <row r="11" spans="1:38" ht="12.75">
      <c r="A11" s="11">
        <v>32947</v>
      </c>
      <c r="B11" s="12">
        <v>532.26</v>
      </c>
      <c r="C11" s="12">
        <v>560</v>
      </c>
      <c r="D11" s="12" t="s">
        <v>55</v>
      </c>
      <c r="E11" s="12" t="s">
        <v>56</v>
      </c>
      <c r="F11" t="s">
        <v>57</v>
      </c>
      <c r="G11">
        <v>27.74</v>
      </c>
      <c r="H11">
        <v>0</v>
      </c>
      <c r="K11" t="s">
        <v>58</v>
      </c>
      <c r="L11" t="s">
        <v>59</v>
      </c>
      <c r="M11" t="s">
        <v>61</v>
      </c>
      <c r="O11" t="e">
        <f t="shared" si="0"/>
        <v>#N/A</v>
      </c>
      <c r="P11">
        <f t="shared" si="1"/>
        <v>532.26</v>
      </c>
      <c r="Q11">
        <f t="shared" si="2"/>
        <v>532.26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541.51</v>
      </c>
      <c r="AB11">
        <v>521.24</v>
      </c>
      <c r="AC11">
        <v>533.6666666666666</v>
      </c>
      <c r="AD11">
        <v>12</v>
      </c>
      <c r="AE11">
        <v>536.3</v>
      </c>
      <c r="AF11">
        <v>1</v>
      </c>
      <c r="AG11">
        <f t="shared" si="5"/>
        <v>0.6678708032299181</v>
      </c>
      <c r="AH11">
        <f t="shared" si="6"/>
        <v>0.7453851106168798</v>
      </c>
      <c r="AJ11" s="2"/>
      <c r="AK11" s="2"/>
      <c r="AL11" s="2"/>
    </row>
    <row r="12" spans="1:38" ht="12.75">
      <c r="A12" s="11">
        <v>32978</v>
      </c>
      <c r="B12" s="12">
        <v>531.98</v>
      </c>
      <c r="C12" s="12">
        <v>560</v>
      </c>
      <c r="D12" s="12" t="s">
        <v>55</v>
      </c>
      <c r="E12" s="12" t="s">
        <v>56</v>
      </c>
      <c r="F12" t="s">
        <v>57</v>
      </c>
      <c r="G12">
        <v>28.02</v>
      </c>
      <c r="H12">
        <v>0</v>
      </c>
      <c r="K12" t="s">
        <v>58</v>
      </c>
      <c r="L12" t="s">
        <v>59</v>
      </c>
      <c r="M12" t="s">
        <v>61</v>
      </c>
      <c r="O12" t="e">
        <f t="shared" si="0"/>
        <v>#N/A</v>
      </c>
      <c r="P12">
        <f t="shared" si="1"/>
        <v>531.98</v>
      </c>
      <c r="Q12">
        <f t="shared" si="2"/>
        <v>531.98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541.25</v>
      </c>
      <c r="AB12">
        <v>516.64</v>
      </c>
      <c r="AC12">
        <v>531.334705882353</v>
      </c>
      <c r="AD12">
        <v>17</v>
      </c>
      <c r="AE12">
        <v>535.72</v>
      </c>
      <c r="AF12">
        <v>1</v>
      </c>
      <c r="AG12">
        <f t="shared" si="5"/>
        <v>0.7211378737541532</v>
      </c>
      <c r="AH12">
        <f t="shared" si="6"/>
        <v>0.7170402668851734</v>
      </c>
      <c r="AJ12" s="2"/>
      <c r="AK12" s="2"/>
      <c r="AL12" s="2"/>
    </row>
    <row r="13" spans="1:38" ht="12.75">
      <c r="A13" s="11">
        <v>33008</v>
      </c>
      <c r="B13" s="12">
        <v>531.64</v>
      </c>
      <c r="C13" s="12">
        <v>560</v>
      </c>
      <c r="D13" s="12" t="s">
        <v>55</v>
      </c>
      <c r="E13" s="12" t="s">
        <v>56</v>
      </c>
      <c r="F13" t="s">
        <v>57</v>
      </c>
      <c r="G13">
        <v>28.36</v>
      </c>
      <c r="H13">
        <v>0</v>
      </c>
      <c r="K13" t="s">
        <v>58</v>
      </c>
      <c r="L13" t="s">
        <v>59</v>
      </c>
      <c r="M13" t="s">
        <v>61</v>
      </c>
      <c r="O13" t="e">
        <f t="shared" si="0"/>
        <v>#N/A</v>
      </c>
      <c r="P13">
        <f t="shared" si="1"/>
        <v>531.64</v>
      </c>
      <c r="Q13">
        <f t="shared" si="2"/>
        <v>531.64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540.51</v>
      </c>
      <c r="AB13">
        <v>519.21</v>
      </c>
      <c r="AC13">
        <v>533.53</v>
      </c>
      <c r="AD13">
        <v>12</v>
      </c>
      <c r="AE13">
        <v>535.1</v>
      </c>
      <c r="AF13">
        <v>1</v>
      </c>
      <c r="AG13">
        <f t="shared" si="5"/>
        <v>0.6124641833810921</v>
      </c>
      <c r="AH13">
        <f t="shared" si="6"/>
        <v>0.68674060634438</v>
      </c>
      <c r="AJ13" s="2"/>
      <c r="AK13" s="2"/>
      <c r="AL13" s="2"/>
    </row>
    <row r="14" spans="1:38" ht="12.75">
      <c r="A14" s="11">
        <v>33039</v>
      </c>
      <c r="B14" s="12">
        <v>531.15</v>
      </c>
      <c r="C14" s="12">
        <v>560</v>
      </c>
      <c r="D14" s="12" t="s">
        <v>55</v>
      </c>
      <c r="E14" s="12" t="s">
        <v>56</v>
      </c>
      <c r="F14" t="s">
        <v>57</v>
      </c>
      <c r="G14">
        <v>28.85</v>
      </c>
      <c r="H14">
        <v>0</v>
      </c>
      <c r="K14" t="s">
        <v>58</v>
      </c>
      <c r="L14" t="s">
        <v>59</v>
      </c>
      <c r="M14" t="s">
        <v>61</v>
      </c>
      <c r="O14" t="e">
        <f t="shared" si="0"/>
        <v>#N/A</v>
      </c>
      <c r="P14">
        <f t="shared" si="1"/>
        <v>531.15</v>
      </c>
      <c r="Q14">
        <f t="shared" si="2"/>
        <v>531.15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539.66</v>
      </c>
      <c r="AB14">
        <v>516.01</v>
      </c>
      <c r="AC14">
        <v>529.8911764705882</v>
      </c>
      <c r="AD14">
        <v>17</v>
      </c>
      <c r="AE14" t="e">
        <f>NA()</f>
        <v>#N/A</v>
      </c>
      <c r="AG14" t="e">
        <f t="shared" si="5"/>
        <v>#N/A</v>
      </c>
      <c r="AH14" t="e">
        <f t="shared" si="6"/>
        <v>#N/A</v>
      </c>
      <c r="AJ14" s="2"/>
      <c r="AK14" s="2"/>
      <c r="AL14" s="2"/>
    </row>
    <row r="15" spans="1:38" ht="12.75">
      <c r="A15" s="11">
        <v>33069</v>
      </c>
      <c r="B15" s="12">
        <v>530.71</v>
      </c>
      <c r="C15" s="12">
        <v>560</v>
      </c>
      <c r="D15" s="12" t="s">
        <v>55</v>
      </c>
      <c r="E15" s="12" t="s">
        <v>56</v>
      </c>
      <c r="F15" t="s">
        <v>57</v>
      </c>
      <c r="G15">
        <v>29.29</v>
      </c>
      <c r="H15">
        <v>0</v>
      </c>
      <c r="K15" t="s">
        <v>58</v>
      </c>
      <c r="L15" t="s">
        <v>59</v>
      </c>
      <c r="M15" t="s">
        <v>61</v>
      </c>
      <c r="O15" t="e">
        <f t="shared" si="0"/>
        <v>#N/A</v>
      </c>
      <c r="P15">
        <f t="shared" si="1"/>
        <v>530.71</v>
      </c>
      <c r="Q15">
        <f t="shared" si="2"/>
        <v>530.71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33100</v>
      </c>
      <c r="B16" s="12">
        <v>528.36</v>
      </c>
      <c r="C16" s="12">
        <v>560</v>
      </c>
      <c r="D16" s="12" t="s">
        <v>55</v>
      </c>
      <c r="E16" s="12" t="s">
        <v>56</v>
      </c>
      <c r="F16" t="s">
        <v>57</v>
      </c>
      <c r="G16">
        <v>31.64</v>
      </c>
      <c r="H16">
        <v>0</v>
      </c>
      <c r="K16" t="s">
        <v>58</v>
      </c>
      <c r="L16" t="s">
        <v>62</v>
      </c>
      <c r="M16" t="s">
        <v>61</v>
      </c>
      <c r="O16" t="e">
        <f t="shared" si="0"/>
        <v>#N/A</v>
      </c>
      <c r="P16">
        <f t="shared" si="1"/>
        <v>528.36</v>
      </c>
      <c r="Q16">
        <f t="shared" si="2"/>
        <v>528.36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33131</v>
      </c>
      <c r="B17" s="12">
        <v>527.6</v>
      </c>
      <c r="C17" s="12">
        <v>560</v>
      </c>
      <c r="D17" s="12" t="s">
        <v>55</v>
      </c>
      <c r="E17" s="12" t="s">
        <v>56</v>
      </c>
      <c r="F17" t="s">
        <v>57</v>
      </c>
      <c r="G17">
        <v>32.4</v>
      </c>
      <c r="H17">
        <v>0</v>
      </c>
      <c r="K17" t="s">
        <v>58</v>
      </c>
      <c r="L17" t="s">
        <v>62</v>
      </c>
      <c r="M17" t="s">
        <v>61</v>
      </c>
      <c r="O17" t="e">
        <f t="shared" si="0"/>
        <v>#N/A</v>
      </c>
      <c r="P17">
        <f t="shared" si="1"/>
        <v>527.6</v>
      </c>
      <c r="Q17">
        <f t="shared" si="2"/>
        <v>527.6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33161</v>
      </c>
      <c r="B18" s="12">
        <v>526.86</v>
      </c>
      <c r="C18" s="12">
        <v>560</v>
      </c>
      <c r="D18" s="12" t="s">
        <v>55</v>
      </c>
      <c r="E18" s="12" t="s">
        <v>56</v>
      </c>
      <c r="F18" t="s">
        <v>57</v>
      </c>
      <c r="G18">
        <v>33.14</v>
      </c>
      <c r="H18">
        <v>0</v>
      </c>
      <c r="K18" t="s">
        <v>58</v>
      </c>
      <c r="L18" t="s">
        <v>62</v>
      </c>
      <c r="M18" t="s">
        <v>61</v>
      </c>
      <c r="O18" t="e">
        <f t="shared" si="0"/>
        <v>#N/A</v>
      </c>
      <c r="P18">
        <f t="shared" si="1"/>
        <v>526.86</v>
      </c>
      <c r="Q18">
        <f t="shared" si="2"/>
        <v>526.86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33192</v>
      </c>
      <c r="B19" s="12">
        <v>526.62</v>
      </c>
      <c r="C19" s="12">
        <v>560</v>
      </c>
      <c r="D19" s="12" t="s">
        <v>55</v>
      </c>
      <c r="E19" s="12" t="s">
        <v>56</v>
      </c>
      <c r="F19" t="s">
        <v>57</v>
      </c>
      <c r="G19">
        <v>33.38</v>
      </c>
      <c r="H19">
        <v>0</v>
      </c>
      <c r="K19" t="s">
        <v>58</v>
      </c>
      <c r="L19" t="s">
        <v>62</v>
      </c>
      <c r="M19" t="s">
        <v>61</v>
      </c>
      <c r="O19" t="e">
        <f t="shared" si="0"/>
        <v>#N/A</v>
      </c>
      <c r="P19">
        <f t="shared" si="1"/>
        <v>526.62</v>
      </c>
      <c r="Q19">
        <f t="shared" si="2"/>
        <v>526.62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33222</v>
      </c>
      <c r="B20" s="12">
        <v>526.59</v>
      </c>
      <c r="C20" s="12">
        <v>560</v>
      </c>
      <c r="D20" s="12" t="s">
        <v>55</v>
      </c>
      <c r="E20" s="12" t="s">
        <v>56</v>
      </c>
      <c r="F20" t="s">
        <v>57</v>
      </c>
      <c r="G20">
        <v>33.41</v>
      </c>
      <c r="H20">
        <v>0</v>
      </c>
      <c r="K20" t="s">
        <v>58</v>
      </c>
      <c r="L20" t="s">
        <v>62</v>
      </c>
      <c r="M20" t="s">
        <v>61</v>
      </c>
      <c r="O20" t="e">
        <f t="shared" si="0"/>
        <v>#N/A</v>
      </c>
      <c r="P20">
        <f t="shared" si="1"/>
        <v>526.59</v>
      </c>
      <c r="Q20">
        <f t="shared" si="2"/>
        <v>526.59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33253</v>
      </c>
      <c r="B21" s="12">
        <v>526.93</v>
      </c>
      <c r="C21" s="12">
        <v>560</v>
      </c>
      <c r="D21" s="12" t="s">
        <v>55</v>
      </c>
      <c r="E21" s="12" t="s">
        <v>56</v>
      </c>
      <c r="F21" t="s">
        <v>57</v>
      </c>
      <c r="G21">
        <v>33.07</v>
      </c>
      <c r="H21">
        <v>0</v>
      </c>
      <c r="K21" t="s">
        <v>58</v>
      </c>
      <c r="L21" t="s">
        <v>62</v>
      </c>
      <c r="M21" t="s">
        <v>61</v>
      </c>
      <c r="O21" t="e">
        <f t="shared" si="0"/>
        <v>#N/A</v>
      </c>
      <c r="P21">
        <f t="shared" si="1"/>
        <v>526.93</v>
      </c>
      <c r="Q21">
        <f t="shared" si="2"/>
        <v>526.93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34349</v>
      </c>
      <c r="B22" s="12">
        <v>523.01</v>
      </c>
      <c r="C22" s="12">
        <v>560</v>
      </c>
      <c r="D22" s="12" t="s">
        <v>55</v>
      </c>
      <c r="E22" s="12" t="s">
        <v>56</v>
      </c>
      <c r="F22" t="s">
        <v>57</v>
      </c>
      <c r="G22">
        <v>36.99</v>
      </c>
      <c r="H22">
        <v>0</v>
      </c>
      <c r="K22" t="s">
        <v>58</v>
      </c>
      <c r="L22" t="s">
        <v>62</v>
      </c>
      <c r="M22" t="s">
        <v>61</v>
      </c>
      <c r="O22" t="e">
        <f t="shared" si="0"/>
        <v>#N/A</v>
      </c>
      <c r="P22">
        <f t="shared" si="1"/>
        <v>523.01</v>
      </c>
      <c r="Q22">
        <f t="shared" si="2"/>
        <v>523.01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34380</v>
      </c>
      <c r="B23" s="12">
        <v>522.88</v>
      </c>
      <c r="C23" s="12">
        <v>560</v>
      </c>
      <c r="D23" s="12" t="s">
        <v>55</v>
      </c>
      <c r="E23" s="12" t="s">
        <v>56</v>
      </c>
      <c r="F23" t="s">
        <v>57</v>
      </c>
      <c r="G23">
        <v>37.12</v>
      </c>
      <c r="H23">
        <v>0</v>
      </c>
      <c r="K23" t="s">
        <v>58</v>
      </c>
      <c r="L23" t="s">
        <v>62</v>
      </c>
      <c r="M23" t="s">
        <v>61</v>
      </c>
      <c r="O23" t="e">
        <f t="shared" si="0"/>
        <v>#N/A</v>
      </c>
      <c r="P23">
        <f t="shared" si="1"/>
        <v>522.88</v>
      </c>
      <c r="Q23">
        <f t="shared" si="2"/>
        <v>522.88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34408</v>
      </c>
      <c r="B24" s="12">
        <v>522.58</v>
      </c>
      <c r="C24" s="12">
        <v>560</v>
      </c>
      <c r="D24" s="12" t="s">
        <v>55</v>
      </c>
      <c r="E24" s="12" t="s">
        <v>56</v>
      </c>
      <c r="F24" t="s">
        <v>57</v>
      </c>
      <c r="G24">
        <v>37.42</v>
      </c>
      <c r="H24">
        <v>0</v>
      </c>
      <c r="K24" t="s">
        <v>58</v>
      </c>
      <c r="L24" t="s">
        <v>62</v>
      </c>
      <c r="M24" t="s">
        <v>61</v>
      </c>
      <c r="O24" t="e">
        <f t="shared" si="0"/>
        <v>#N/A</v>
      </c>
      <c r="P24">
        <f t="shared" si="1"/>
        <v>522.58</v>
      </c>
      <c r="Q24">
        <f t="shared" si="2"/>
        <v>522.58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34439</v>
      </c>
      <c r="B25">
        <v>522.35</v>
      </c>
      <c r="C25">
        <v>560</v>
      </c>
      <c r="D25" t="s">
        <v>55</v>
      </c>
      <c r="E25" t="s">
        <v>56</v>
      </c>
      <c r="F25" t="s">
        <v>57</v>
      </c>
      <c r="G25">
        <v>37.65</v>
      </c>
      <c r="H25">
        <v>0</v>
      </c>
      <c r="K25" t="s">
        <v>58</v>
      </c>
      <c r="L25" t="s">
        <v>62</v>
      </c>
      <c r="M25" t="s">
        <v>61</v>
      </c>
      <c r="O25" t="e">
        <f t="shared" si="0"/>
        <v>#N/A</v>
      </c>
      <c r="P25">
        <f t="shared" si="1"/>
        <v>522.35</v>
      </c>
      <c r="Q25">
        <f t="shared" si="2"/>
        <v>522.35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34500</v>
      </c>
      <c r="B26">
        <v>521.24</v>
      </c>
      <c r="C26">
        <v>560</v>
      </c>
      <c r="D26" t="s">
        <v>55</v>
      </c>
      <c r="E26" t="s">
        <v>56</v>
      </c>
      <c r="F26" t="s">
        <v>57</v>
      </c>
      <c r="G26">
        <v>38.76</v>
      </c>
      <c r="H26">
        <v>0</v>
      </c>
      <c r="K26" t="s">
        <v>58</v>
      </c>
      <c r="L26" t="s">
        <v>62</v>
      </c>
      <c r="M26" t="s">
        <v>61</v>
      </c>
      <c r="O26" t="e">
        <f t="shared" si="0"/>
        <v>#N/A</v>
      </c>
      <c r="P26">
        <f t="shared" si="1"/>
        <v>521.24</v>
      </c>
      <c r="Q26">
        <f t="shared" si="2"/>
        <v>521.24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34561</v>
      </c>
      <c r="B27">
        <v>519.21</v>
      </c>
      <c r="C27">
        <v>560</v>
      </c>
      <c r="D27" t="s">
        <v>55</v>
      </c>
      <c r="E27" t="s">
        <v>56</v>
      </c>
      <c r="F27" t="s">
        <v>57</v>
      </c>
      <c r="G27">
        <v>40.79</v>
      </c>
      <c r="H27">
        <v>0</v>
      </c>
      <c r="K27" t="s">
        <v>58</v>
      </c>
      <c r="L27" t="s">
        <v>62</v>
      </c>
      <c r="M27" t="s">
        <v>61</v>
      </c>
      <c r="O27" t="e">
        <f t="shared" si="0"/>
        <v>#N/A</v>
      </c>
      <c r="P27">
        <f t="shared" si="1"/>
        <v>519.21</v>
      </c>
      <c r="Q27">
        <f t="shared" si="2"/>
        <v>519.21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34622</v>
      </c>
      <c r="B28">
        <v>518.4</v>
      </c>
      <c r="C28">
        <v>560</v>
      </c>
      <c r="D28" t="s">
        <v>55</v>
      </c>
      <c r="E28" t="s">
        <v>56</v>
      </c>
      <c r="F28" t="s">
        <v>57</v>
      </c>
      <c r="G28">
        <v>41.6</v>
      </c>
      <c r="H28">
        <v>0</v>
      </c>
      <c r="K28" t="s">
        <v>58</v>
      </c>
      <c r="L28" t="s">
        <v>62</v>
      </c>
      <c r="M28" t="s">
        <v>61</v>
      </c>
      <c r="O28" t="e">
        <f t="shared" si="0"/>
        <v>#N/A</v>
      </c>
      <c r="P28">
        <f t="shared" si="1"/>
        <v>518.4</v>
      </c>
      <c r="Q28">
        <f t="shared" si="2"/>
        <v>518.4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34653</v>
      </c>
      <c r="B29">
        <v>518.88</v>
      </c>
      <c r="C29">
        <v>560</v>
      </c>
      <c r="D29" t="s">
        <v>55</v>
      </c>
      <c r="E29" t="s">
        <v>56</v>
      </c>
      <c r="F29" t="s">
        <v>57</v>
      </c>
      <c r="G29">
        <v>41.12</v>
      </c>
      <c r="H29">
        <v>0</v>
      </c>
      <c r="K29" t="s">
        <v>58</v>
      </c>
      <c r="L29" t="s">
        <v>62</v>
      </c>
      <c r="M29" t="s">
        <v>61</v>
      </c>
      <c r="O29" t="e">
        <f t="shared" si="0"/>
        <v>#N/A</v>
      </c>
      <c r="P29">
        <f t="shared" si="1"/>
        <v>518.88</v>
      </c>
      <c r="Q29">
        <f t="shared" si="2"/>
        <v>518.88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34683</v>
      </c>
      <c r="B30">
        <v>519.07</v>
      </c>
      <c r="C30">
        <v>560</v>
      </c>
      <c r="D30" t="s">
        <v>55</v>
      </c>
      <c r="E30" t="s">
        <v>56</v>
      </c>
      <c r="F30" t="s">
        <v>57</v>
      </c>
      <c r="G30">
        <v>40.93</v>
      </c>
      <c r="H30">
        <v>0</v>
      </c>
      <c r="K30" t="s">
        <v>58</v>
      </c>
      <c r="L30" t="s">
        <v>62</v>
      </c>
      <c r="M30" t="s">
        <v>61</v>
      </c>
      <c r="O30" t="e">
        <f t="shared" si="0"/>
        <v>#N/A</v>
      </c>
      <c r="P30">
        <f t="shared" si="1"/>
        <v>519.07</v>
      </c>
      <c r="Q30">
        <f t="shared" si="2"/>
        <v>519.07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34804</v>
      </c>
      <c r="B31">
        <v>518.5</v>
      </c>
      <c r="C31">
        <v>560</v>
      </c>
      <c r="D31" t="s">
        <v>55</v>
      </c>
      <c r="E31" t="s">
        <v>56</v>
      </c>
      <c r="F31" t="s">
        <v>57</v>
      </c>
      <c r="G31">
        <v>41.5</v>
      </c>
      <c r="H31">
        <v>0</v>
      </c>
      <c r="K31" t="s">
        <v>58</v>
      </c>
      <c r="L31" t="s">
        <v>62</v>
      </c>
      <c r="M31" t="s">
        <v>61</v>
      </c>
      <c r="O31" t="e">
        <f t="shared" si="0"/>
        <v>#N/A</v>
      </c>
      <c r="P31">
        <f t="shared" si="1"/>
        <v>518.5</v>
      </c>
      <c r="Q31">
        <f t="shared" si="2"/>
        <v>518.5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34808.416666666664</v>
      </c>
      <c r="B32">
        <v>520.08</v>
      </c>
      <c r="C32">
        <v>560</v>
      </c>
      <c r="D32" t="s">
        <v>55</v>
      </c>
      <c r="E32" t="s">
        <v>56</v>
      </c>
      <c r="F32" t="s">
        <v>57</v>
      </c>
      <c r="G32">
        <v>39.92</v>
      </c>
      <c r="H32">
        <v>0</v>
      </c>
      <c r="K32" t="s">
        <v>58</v>
      </c>
      <c r="L32" t="s">
        <v>59</v>
      </c>
      <c r="M32" t="s">
        <v>61</v>
      </c>
      <c r="O32" t="e">
        <f t="shared" si="0"/>
        <v>#N/A</v>
      </c>
      <c r="P32">
        <f t="shared" si="1"/>
        <v>520.08</v>
      </c>
      <c r="Q32">
        <f t="shared" si="2"/>
        <v>520.08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34845</v>
      </c>
      <c r="B33">
        <v>517.96</v>
      </c>
      <c r="C33">
        <v>560</v>
      </c>
      <c r="D33" t="s">
        <v>55</v>
      </c>
      <c r="E33" t="s">
        <v>56</v>
      </c>
      <c r="F33" t="s">
        <v>57</v>
      </c>
      <c r="G33">
        <v>42.04</v>
      </c>
      <c r="H33">
        <v>0</v>
      </c>
      <c r="K33" t="s">
        <v>58</v>
      </c>
      <c r="L33" t="s">
        <v>63</v>
      </c>
      <c r="M33" t="s">
        <v>61</v>
      </c>
      <c r="O33" t="e">
        <f t="shared" si="0"/>
        <v>#N/A</v>
      </c>
      <c r="P33">
        <f t="shared" si="1"/>
        <v>517.96</v>
      </c>
      <c r="Q33">
        <f t="shared" si="2"/>
        <v>517.96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34897.375</v>
      </c>
      <c r="B34">
        <v>518</v>
      </c>
      <c r="C34">
        <v>560</v>
      </c>
      <c r="D34" t="s">
        <v>55</v>
      </c>
      <c r="E34" t="s">
        <v>56</v>
      </c>
      <c r="F34" t="s">
        <v>57</v>
      </c>
      <c r="G34">
        <v>42</v>
      </c>
      <c r="H34">
        <v>0</v>
      </c>
      <c r="K34" t="s">
        <v>58</v>
      </c>
      <c r="L34" t="s">
        <v>59</v>
      </c>
      <c r="M34" t="s">
        <v>61</v>
      </c>
      <c r="O34" t="e">
        <f t="shared" si="0"/>
        <v>#N/A</v>
      </c>
      <c r="P34">
        <f t="shared" si="1"/>
        <v>518</v>
      </c>
      <c r="Q34">
        <f t="shared" si="2"/>
        <v>518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34908</v>
      </c>
      <c r="B35">
        <v>516.64</v>
      </c>
      <c r="C35">
        <v>560</v>
      </c>
      <c r="D35" t="s">
        <v>55</v>
      </c>
      <c r="E35" t="s">
        <v>56</v>
      </c>
      <c r="F35" t="s">
        <v>57</v>
      </c>
      <c r="G35">
        <v>43.36</v>
      </c>
      <c r="H35">
        <v>0</v>
      </c>
      <c r="K35" t="s">
        <v>58</v>
      </c>
      <c r="L35" t="s">
        <v>63</v>
      </c>
      <c r="M35" t="s">
        <v>61</v>
      </c>
      <c r="O35" t="e">
        <f t="shared" si="0"/>
        <v>#N/A</v>
      </c>
      <c r="P35">
        <f t="shared" si="1"/>
        <v>516.64</v>
      </c>
      <c r="Q35">
        <f t="shared" si="2"/>
        <v>516.64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34963</v>
      </c>
      <c r="B36">
        <v>516.01</v>
      </c>
      <c r="C36">
        <v>560</v>
      </c>
      <c r="D36" t="s">
        <v>55</v>
      </c>
      <c r="E36" t="s">
        <v>56</v>
      </c>
      <c r="F36" t="s">
        <v>57</v>
      </c>
      <c r="G36">
        <v>43.99</v>
      </c>
      <c r="H36">
        <v>0</v>
      </c>
      <c r="K36" t="s">
        <v>58</v>
      </c>
      <c r="L36" t="s">
        <v>63</v>
      </c>
      <c r="M36" t="s">
        <v>61</v>
      </c>
      <c r="O36" t="e">
        <f t="shared" si="0"/>
        <v>#N/A</v>
      </c>
      <c r="P36">
        <f t="shared" si="1"/>
        <v>516.01</v>
      </c>
      <c r="Q36">
        <f t="shared" si="2"/>
        <v>516.01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35017</v>
      </c>
      <c r="B37">
        <v>516.3</v>
      </c>
      <c r="C37">
        <v>560</v>
      </c>
      <c r="D37" t="s">
        <v>55</v>
      </c>
      <c r="E37" t="s">
        <v>56</v>
      </c>
      <c r="F37" t="s">
        <v>57</v>
      </c>
      <c r="G37">
        <v>43.7</v>
      </c>
      <c r="H37">
        <v>0</v>
      </c>
      <c r="K37" t="s">
        <v>58</v>
      </c>
      <c r="L37" t="s">
        <v>63</v>
      </c>
      <c r="M37" t="s">
        <v>61</v>
      </c>
      <c r="O37" t="e">
        <f t="shared" si="0"/>
        <v>#N/A</v>
      </c>
      <c r="P37">
        <f t="shared" si="1"/>
        <v>516.3</v>
      </c>
      <c r="Q37">
        <f t="shared" si="2"/>
        <v>516.3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35089</v>
      </c>
      <c r="B38">
        <v>518.11</v>
      </c>
      <c r="C38">
        <v>560</v>
      </c>
      <c r="D38" t="s">
        <v>55</v>
      </c>
      <c r="E38" t="s">
        <v>56</v>
      </c>
      <c r="F38" t="s">
        <v>57</v>
      </c>
      <c r="G38">
        <v>41.89</v>
      </c>
      <c r="H38">
        <v>0</v>
      </c>
      <c r="K38" t="s">
        <v>58</v>
      </c>
      <c r="L38" t="s">
        <v>63</v>
      </c>
      <c r="M38" t="s">
        <v>61</v>
      </c>
      <c r="O38" t="e">
        <f t="shared" si="0"/>
        <v>#N/A</v>
      </c>
      <c r="P38">
        <f t="shared" si="1"/>
        <v>518.11</v>
      </c>
      <c r="Q38">
        <f t="shared" si="2"/>
        <v>518.11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35145</v>
      </c>
      <c r="B39">
        <v>519.22</v>
      </c>
      <c r="C39">
        <v>560</v>
      </c>
      <c r="D39" t="s">
        <v>55</v>
      </c>
      <c r="E39" t="s">
        <v>56</v>
      </c>
      <c r="F39" t="s">
        <v>57</v>
      </c>
      <c r="G39">
        <v>40.78</v>
      </c>
      <c r="H39">
        <v>0</v>
      </c>
      <c r="K39" t="s">
        <v>58</v>
      </c>
      <c r="L39" t="s">
        <v>63</v>
      </c>
      <c r="M39" t="s">
        <v>61</v>
      </c>
      <c r="O39" t="e">
        <f t="shared" si="0"/>
        <v>#N/A</v>
      </c>
      <c r="P39">
        <f t="shared" si="1"/>
        <v>519.22</v>
      </c>
      <c r="Q39">
        <f t="shared" si="2"/>
        <v>519.22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35164.625</v>
      </c>
      <c r="B40">
        <v>520.57</v>
      </c>
      <c r="C40">
        <v>560</v>
      </c>
      <c r="D40" t="s">
        <v>55</v>
      </c>
      <c r="E40" t="s">
        <v>56</v>
      </c>
      <c r="F40" t="s">
        <v>57</v>
      </c>
      <c r="G40">
        <v>39.43</v>
      </c>
      <c r="H40">
        <v>0</v>
      </c>
      <c r="K40" t="s">
        <v>58</v>
      </c>
      <c r="L40" t="s">
        <v>59</v>
      </c>
      <c r="M40" t="s">
        <v>61</v>
      </c>
      <c r="O40" t="e">
        <f t="shared" si="0"/>
        <v>#N/A</v>
      </c>
      <c r="P40">
        <f t="shared" si="1"/>
        <v>520.57</v>
      </c>
      <c r="Q40">
        <f t="shared" si="2"/>
        <v>520.57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35206</v>
      </c>
      <c r="B41">
        <v>521.22</v>
      </c>
      <c r="C41">
        <v>560</v>
      </c>
      <c r="D41" t="s">
        <v>55</v>
      </c>
      <c r="E41" t="s">
        <v>56</v>
      </c>
      <c r="F41" t="s">
        <v>57</v>
      </c>
      <c r="G41">
        <v>38.78</v>
      </c>
      <c r="H41">
        <v>0</v>
      </c>
      <c r="K41" t="s">
        <v>58</v>
      </c>
      <c r="L41" t="s">
        <v>63</v>
      </c>
      <c r="M41" t="s">
        <v>61</v>
      </c>
      <c r="O41" t="e">
        <f t="shared" si="0"/>
        <v>#N/A</v>
      </c>
      <c r="P41">
        <f t="shared" si="1"/>
        <v>521.22</v>
      </c>
      <c r="Q41">
        <f t="shared" si="2"/>
        <v>521.22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35268</v>
      </c>
      <c r="B42">
        <v>520.3</v>
      </c>
      <c r="C42">
        <v>560</v>
      </c>
      <c r="D42" t="s">
        <v>55</v>
      </c>
      <c r="E42" t="s">
        <v>56</v>
      </c>
      <c r="F42" t="s">
        <v>57</v>
      </c>
      <c r="G42">
        <v>39.7</v>
      </c>
      <c r="H42">
        <v>0</v>
      </c>
      <c r="K42" t="s">
        <v>58</v>
      </c>
      <c r="L42" t="s">
        <v>63</v>
      </c>
      <c r="M42" t="s">
        <v>61</v>
      </c>
      <c r="O42" t="e">
        <f t="shared" si="0"/>
        <v>#N/A</v>
      </c>
      <c r="P42">
        <f t="shared" si="1"/>
        <v>520.3</v>
      </c>
      <c r="Q42">
        <f t="shared" si="2"/>
        <v>520.3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35326.458333333336</v>
      </c>
      <c r="B43">
        <v>518.67</v>
      </c>
      <c r="C43">
        <v>560</v>
      </c>
      <c r="D43" t="s">
        <v>55</v>
      </c>
      <c r="E43" t="s">
        <v>56</v>
      </c>
      <c r="F43" t="s">
        <v>57</v>
      </c>
      <c r="G43">
        <v>41.33</v>
      </c>
      <c r="H43">
        <v>0</v>
      </c>
      <c r="K43" t="s">
        <v>58</v>
      </c>
      <c r="L43" t="s">
        <v>59</v>
      </c>
      <c r="M43" t="s">
        <v>61</v>
      </c>
      <c r="O43" t="e">
        <f t="shared" si="0"/>
        <v>#N/A</v>
      </c>
      <c r="P43">
        <f t="shared" si="1"/>
        <v>518.67</v>
      </c>
      <c r="Q43">
        <f t="shared" si="2"/>
        <v>518.67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35328</v>
      </c>
      <c r="B44">
        <v>518.83</v>
      </c>
      <c r="C44">
        <v>560</v>
      </c>
      <c r="D44" t="s">
        <v>55</v>
      </c>
      <c r="E44" t="s">
        <v>56</v>
      </c>
      <c r="F44" t="s">
        <v>57</v>
      </c>
      <c r="G44">
        <v>41.17</v>
      </c>
      <c r="H44">
        <v>0</v>
      </c>
      <c r="K44" t="s">
        <v>58</v>
      </c>
      <c r="L44" t="s">
        <v>63</v>
      </c>
      <c r="M44" t="s">
        <v>61</v>
      </c>
      <c r="O44" t="e">
        <f t="shared" si="0"/>
        <v>#N/A</v>
      </c>
      <c r="P44">
        <f t="shared" si="1"/>
        <v>518.83</v>
      </c>
      <c r="Q44">
        <f t="shared" si="2"/>
        <v>518.83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35461</v>
      </c>
      <c r="B45">
        <v>521.95</v>
      </c>
      <c r="C45">
        <v>560</v>
      </c>
      <c r="D45" t="s">
        <v>55</v>
      </c>
      <c r="E45" t="s">
        <v>56</v>
      </c>
      <c r="F45" t="s">
        <v>57</v>
      </c>
      <c r="G45">
        <v>38.05</v>
      </c>
      <c r="H45">
        <v>0</v>
      </c>
      <c r="K45" t="s">
        <v>58</v>
      </c>
      <c r="L45" t="s">
        <v>63</v>
      </c>
      <c r="M45" t="s">
        <v>61</v>
      </c>
      <c r="O45" t="e">
        <f t="shared" si="0"/>
        <v>#N/A</v>
      </c>
      <c r="P45">
        <f t="shared" si="1"/>
        <v>521.95</v>
      </c>
      <c r="Q45">
        <f t="shared" si="2"/>
        <v>521.95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35497</v>
      </c>
      <c r="B46">
        <v>523.85</v>
      </c>
      <c r="C46">
        <v>560</v>
      </c>
      <c r="D46" t="s">
        <v>55</v>
      </c>
      <c r="E46" t="s">
        <v>56</v>
      </c>
      <c r="F46" t="s">
        <v>57</v>
      </c>
      <c r="G46">
        <v>36.15</v>
      </c>
      <c r="H46">
        <v>0</v>
      </c>
      <c r="K46" t="s">
        <v>58</v>
      </c>
      <c r="L46" t="s">
        <v>63</v>
      </c>
      <c r="M46" t="s">
        <v>61</v>
      </c>
      <c r="O46" t="e">
        <f t="shared" si="0"/>
        <v>#N/A</v>
      </c>
      <c r="P46">
        <f t="shared" si="1"/>
        <v>523.85</v>
      </c>
      <c r="Q46">
        <f t="shared" si="2"/>
        <v>523.85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35587</v>
      </c>
      <c r="B47">
        <v>526.98</v>
      </c>
      <c r="C47">
        <v>560</v>
      </c>
      <c r="D47" t="s">
        <v>55</v>
      </c>
      <c r="E47" t="s">
        <v>56</v>
      </c>
      <c r="F47" t="s">
        <v>57</v>
      </c>
      <c r="G47">
        <v>33.02</v>
      </c>
      <c r="H47">
        <v>0</v>
      </c>
      <c r="K47" t="s">
        <v>58</v>
      </c>
      <c r="L47" t="s">
        <v>63</v>
      </c>
      <c r="M47" t="s">
        <v>61</v>
      </c>
      <c r="O47" t="e">
        <f t="shared" si="0"/>
        <v>#N/A</v>
      </c>
      <c r="P47">
        <f t="shared" si="1"/>
        <v>526.98</v>
      </c>
      <c r="Q47">
        <f t="shared" si="2"/>
        <v>526.98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35678</v>
      </c>
      <c r="B48">
        <v>530.09</v>
      </c>
      <c r="C48">
        <v>560</v>
      </c>
      <c r="D48" t="s">
        <v>55</v>
      </c>
      <c r="E48" t="s">
        <v>56</v>
      </c>
      <c r="F48" t="s">
        <v>57</v>
      </c>
      <c r="G48">
        <v>29.91</v>
      </c>
      <c r="H48">
        <v>0</v>
      </c>
      <c r="K48" t="s">
        <v>58</v>
      </c>
      <c r="L48" t="s">
        <v>63</v>
      </c>
      <c r="M48" t="s">
        <v>61</v>
      </c>
      <c r="O48" t="e">
        <f t="shared" si="0"/>
        <v>#N/A</v>
      </c>
      <c r="P48">
        <f t="shared" si="1"/>
        <v>530.09</v>
      </c>
      <c r="Q48">
        <f t="shared" si="2"/>
        <v>530.09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35779</v>
      </c>
      <c r="B49">
        <v>530.22</v>
      </c>
      <c r="C49">
        <v>560</v>
      </c>
      <c r="D49" t="s">
        <v>55</v>
      </c>
      <c r="E49" t="s">
        <v>56</v>
      </c>
      <c r="F49" t="s">
        <v>57</v>
      </c>
      <c r="G49">
        <v>29.78</v>
      </c>
      <c r="H49">
        <v>0</v>
      </c>
      <c r="K49" t="s">
        <v>58</v>
      </c>
      <c r="L49" t="s">
        <v>63</v>
      </c>
      <c r="M49" t="s">
        <v>61</v>
      </c>
      <c r="O49" t="e">
        <f t="shared" si="0"/>
        <v>#N/A</v>
      </c>
      <c r="P49">
        <f t="shared" si="1"/>
        <v>530.22</v>
      </c>
      <c r="Q49">
        <f t="shared" si="2"/>
        <v>530.22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35832</v>
      </c>
      <c r="B50">
        <v>529.96</v>
      </c>
      <c r="C50">
        <v>560</v>
      </c>
      <c r="D50" t="s">
        <v>55</v>
      </c>
      <c r="E50" t="s">
        <v>56</v>
      </c>
      <c r="F50" t="s">
        <v>57</v>
      </c>
      <c r="G50">
        <v>30.04</v>
      </c>
      <c r="H50">
        <v>0</v>
      </c>
      <c r="K50" t="s">
        <v>58</v>
      </c>
      <c r="L50" t="s">
        <v>63</v>
      </c>
      <c r="M50" t="s">
        <v>61</v>
      </c>
      <c r="O50" t="e">
        <f t="shared" si="0"/>
        <v>#N/A</v>
      </c>
      <c r="P50">
        <f t="shared" si="1"/>
        <v>529.96</v>
      </c>
      <c r="Q50">
        <f t="shared" si="2"/>
        <v>529.96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35876</v>
      </c>
      <c r="B51">
        <v>529.45</v>
      </c>
      <c r="C51">
        <v>560</v>
      </c>
      <c r="D51" t="s">
        <v>55</v>
      </c>
      <c r="E51" t="s">
        <v>56</v>
      </c>
      <c r="F51" t="s">
        <v>57</v>
      </c>
      <c r="G51">
        <v>30.55</v>
      </c>
      <c r="H51">
        <v>0</v>
      </c>
      <c r="K51" t="s">
        <v>58</v>
      </c>
      <c r="L51" t="s">
        <v>63</v>
      </c>
      <c r="M51" t="s">
        <v>61</v>
      </c>
      <c r="O51" t="e">
        <f t="shared" si="0"/>
        <v>#N/A</v>
      </c>
      <c r="P51">
        <f t="shared" si="1"/>
        <v>529.45</v>
      </c>
      <c r="Q51">
        <f t="shared" si="2"/>
        <v>529.45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35938</v>
      </c>
      <c r="B52">
        <v>528.83</v>
      </c>
      <c r="C52">
        <v>560</v>
      </c>
      <c r="D52" t="s">
        <v>55</v>
      </c>
      <c r="E52" t="s">
        <v>56</v>
      </c>
      <c r="F52" t="s">
        <v>57</v>
      </c>
      <c r="G52">
        <v>31.17</v>
      </c>
      <c r="H52">
        <v>0</v>
      </c>
      <c r="K52" t="s">
        <v>58</v>
      </c>
      <c r="L52" t="s">
        <v>63</v>
      </c>
      <c r="M52" t="s">
        <v>61</v>
      </c>
      <c r="O52" t="e">
        <f t="shared" si="0"/>
        <v>#N/A</v>
      </c>
      <c r="P52">
        <f t="shared" si="1"/>
        <v>528.83</v>
      </c>
      <c r="Q52">
        <f t="shared" si="2"/>
        <v>528.83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35988</v>
      </c>
      <c r="B53">
        <v>529.05</v>
      </c>
      <c r="C53">
        <v>560</v>
      </c>
      <c r="D53" t="s">
        <v>55</v>
      </c>
      <c r="E53" t="s">
        <v>56</v>
      </c>
      <c r="F53" t="s">
        <v>57</v>
      </c>
      <c r="G53">
        <v>30.95</v>
      </c>
      <c r="H53">
        <v>0</v>
      </c>
      <c r="K53" t="s">
        <v>58</v>
      </c>
      <c r="L53" t="s">
        <v>63</v>
      </c>
      <c r="M53" t="s">
        <v>61</v>
      </c>
      <c r="O53" t="e">
        <f t="shared" si="0"/>
        <v>#N/A</v>
      </c>
      <c r="P53">
        <f t="shared" si="1"/>
        <v>529.05</v>
      </c>
      <c r="Q53">
        <f t="shared" si="2"/>
        <v>529.05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36057</v>
      </c>
      <c r="B54">
        <v>526.47</v>
      </c>
      <c r="C54">
        <v>560</v>
      </c>
      <c r="D54" t="s">
        <v>55</v>
      </c>
      <c r="E54" t="s">
        <v>56</v>
      </c>
      <c r="F54" t="s">
        <v>57</v>
      </c>
      <c r="G54">
        <v>33.53</v>
      </c>
      <c r="H54">
        <v>0</v>
      </c>
      <c r="K54" t="s">
        <v>58</v>
      </c>
      <c r="L54" t="s">
        <v>63</v>
      </c>
      <c r="M54" t="s">
        <v>61</v>
      </c>
      <c r="O54" t="e">
        <f t="shared" si="0"/>
        <v>#N/A</v>
      </c>
      <c r="P54">
        <f t="shared" si="1"/>
        <v>526.47</v>
      </c>
      <c r="Q54">
        <f t="shared" si="2"/>
        <v>526.47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36120</v>
      </c>
      <c r="B55">
        <v>526.79</v>
      </c>
      <c r="C55">
        <v>560</v>
      </c>
      <c r="D55" t="s">
        <v>55</v>
      </c>
      <c r="E55" t="s">
        <v>56</v>
      </c>
      <c r="F55" t="s">
        <v>57</v>
      </c>
      <c r="G55">
        <v>33.21</v>
      </c>
      <c r="H55">
        <v>0</v>
      </c>
      <c r="K55" t="s">
        <v>58</v>
      </c>
      <c r="L55" t="s">
        <v>63</v>
      </c>
      <c r="M55" t="s">
        <v>61</v>
      </c>
      <c r="O55" t="e">
        <f t="shared" si="0"/>
        <v>#N/A</v>
      </c>
      <c r="P55">
        <f t="shared" si="1"/>
        <v>526.79</v>
      </c>
      <c r="Q55">
        <f t="shared" si="2"/>
        <v>526.79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36190</v>
      </c>
      <c r="B56">
        <v>527.76</v>
      </c>
      <c r="C56">
        <v>560</v>
      </c>
      <c r="D56" t="s">
        <v>55</v>
      </c>
      <c r="E56" t="s">
        <v>56</v>
      </c>
      <c r="F56" t="s">
        <v>57</v>
      </c>
      <c r="G56">
        <v>32.24</v>
      </c>
      <c r="H56">
        <v>0</v>
      </c>
      <c r="K56" t="s">
        <v>58</v>
      </c>
      <c r="L56" t="s">
        <v>63</v>
      </c>
      <c r="M56" t="s">
        <v>61</v>
      </c>
      <c r="O56" t="e">
        <f t="shared" si="0"/>
        <v>#N/A</v>
      </c>
      <c r="P56">
        <f t="shared" si="1"/>
        <v>527.76</v>
      </c>
      <c r="Q56">
        <f t="shared" si="2"/>
        <v>527.76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36199.5</v>
      </c>
      <c r="B57">
        <v>527.87</v>
      </c>
      <c r="C57">
        <v>560</v>
      </c>
      <c r="D57" t="s">
        <v>55</v>
      </c>
      <c r="E57" t="s">
        <v>56</v>
      </c>
      <c r="F57" t="s">
        <v>57</v>
      </c>
      <c r="G57">
        <v>32.13</v>
      </c>
      <c r="H57">
        <v>0</v>
      </c>
      <c r="K57" t="s">
        <v>58</v>
      </c>
      <c r="L57" t="s">
        <v>59</v>
      </c>
      <c r="M57" t="s">
        <v>61</v>
      </c>
      <c r="O57" t="e">
        <f t="shared" si="0"/>
        <v>#N/A</v>
      </c>
      <c r="P57">
        <f t="shared" si="1"/>
        <v>527.87</v>
      </c>
      <c r="Q57">
        <f t="shared" si="2"/>
        <v>527.87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36239</v>
      </c>
      <c r="B58">
        <v>528.12</v>
      </c>
      <c r="C58">
        <v>560</v>
      </c>
      <c r="D58" t="s">
        <v>55</v>
      </c>
      <c r="E58" t="s">
        <v>56</v>
      </c>
      <c r="F58" t="s">
        <v>57</v>
      </c>
      <c r="G58">
        <v>31.88</v>
      </c>
      <c r="H58">
        <v>0</v>
      </c>
      <c r="K58" t="s">
        <v>58</v>
      </c>
      <c r="L58" t="s">
        <v>63</v>
      </c>
      <c r="M58" t="s">
        <v>61</v>
      </c>
      <c r="O58" t="e">
        <f t="shared" si="0"/>
        <v>#N/A</v>
      </c>
      <c r="P58">
        <f t="shared" si="1"/>
        <v>528.12</v>
      </c>
      <c r="Q58">
        <f t="shared" si="2"/>
        <v>528.12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36309</v>
      </c>
      <c r="B59">
        <v>528.46</v>
      </c>
      <c r="C59">
        <v>560</v>
      </c>
      <c r="D59" t="s">
        <v>55</v>
      </c>
      <c r="E59" t="s">
        <v>56</v>
      </c>
      <c r="F59" t="s">
        <v>57</v>
      </c>
      <c r="G59">
        <v>31.54</v>
      </c>
      <c r="H59">
        <v>0</v>
      </c>
      <c r="K59" t="s">
        <v>58</v>
      </c>
      <c r="L59" t="s">
        <v>63</v>
      </c>
      <c r="M59" t="s">
        <v>61</v>
      </c>
      <c r="O59" t="e">
        <f t="shared" si="0"/>
        <v>#N/A</v>
      </c>
      <c r="P59">
        <f t="shared" si="1"/>
        <v>528.46</v>
      </c>
      <c r="Q59">
        <f t="shared" si="2"/>
        <v>528.46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36334.677083333336</v>
      </c>
      <c r="B60">
        <v>528.24</v>
      </c>
      <c r="C60">
        <v>560</v>
      </c>
      <c r="D60" t="s">
        <v>55</v>
      </c>
      <c r="E60" t="s">
        <v>56</v>
      </c>
      <c r="F60" t="s">
        <v>57</v>
      </c>
      <c r="G60">
        <v>31.76</v>
      </c>
      <c r="H60">
        <v>0</v>
      </c>
      <c r="K60" t="s">
        <v>58</v>
      </c>
      <c r="L60" t="s">
        <v>59</v>
      </c>
      <c r="M60" t="s">
        <v>61</v>
      </c>
      <c r="O60" t="e">
        <f t="shared" si="0"/>
        <v>#N/A</v>
      </c>
      <c r="P60">
        <f t="shared" si="1"/>
        <v>528.24</v>
      </c>
      <c r="Q60">
        <f t="shared" si="2"/>
        <v>528.24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36390</v>
      </c>
      <c r="B61">
        <v>527</v>
      </c>
      <c r="C61">
        <v>560</v>
      </c>
      <c r="D61" t="s">
        <v>55</v>
      </c>
      <c r="E61" t="s">
        <v>56</v>
      </c>
      <c r="F61" t="s">
        <v>57</v>
      </c>
      <c r="G61">
        <v>33</v>
      </c>
      <c r="H61">
        <v>0</v>
      </c>
      <c r="K61" t="s">
        <v>58</v>
      </c>
      <c r="L61" t="s">
        <v>59</v>
      </c>
      <c r="M61" t="s">
        <v>61</v>
      </c>
      <c r="O61" t="e">
        <f t="shared" si="0"/>
        <v>#N/A</v>
      </c>
      <c r="P61">
        <f t="shared" si="1"/>
        <v>527</v>
      </c>
      <c r="Q61">
        <f t="shared" si="2"/>
        <v>527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36431</v>
      </c>
      <c r="B62">
        <v>526.24</v>
      </c>
      <c r="C62">
        <v>560</v>
      </c>
      <c r="D62" t="s">
        <v>55</v>
      </c>
      <c r="E62" t="s">
        <v>56</v>
      </c>
      <c r="F62" t="s">
        <v>57</v>
      </c>
      <c r="G62">
        <v>33.76</v>
      </c>
      <c r="H62">
        <v>0</v>
      </c>
      <c r="K62" t="s">
        <v>58</v>
      </c>
      <c r="L62" t="s">
        <v>63</v>
      </c>
      <c r="M62" t="s">
        <v>61</v>
      </c>
      <c r="O62" t="e">
        <f t="shared" si="0"/>
        <v>#N/A</v>
      </c>
      <c r="P62">
        <f t="shared" si="1"/>
        <v>526.24</v>
      </c>
      <c r="Q62">
        <f t="shared" si="2"/>
        <v>526.24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36461</v>
      </c>
      <c r="B63">
        <v>526.69</v>
      </c>
      <c r="C63">
        <v>560</v>
      </c>
      <c r="D63" t="s">
        <v>55</v>
      </c>
      <c r="E63" t="s">
        <v>56</v>
      </c>
      <c r="F63" t="s">
        <v>57</v>
      </c>
      <c r="G63">
        <v>33.31</v>
      </c>
      <c r="H63">
        <v>0</v>
      </c>
      <c r="K63" t="s">
        <v>58</v>
      </c>
      <c r="L63" t="s">
        <v>59</v>
      </c>
      <c r="M63" t="s">
        <v>61</v>
      </c>
      <c r="O63" t="e">
        <f t="shared" si="0"/>
        <v>#N/A</v>
      </c>
      <c r="P63">
        <f t="shared" si="1"/>
        <v>526.69</v>
      </c>
      <c r="Q63">
        <f t="shared" si="2"/>
        <v>526.69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36469</v>
      </c>
      <c r="B64">
        <v>526.99</v>
      </c>
      <c r="C64">
        <v>560</v>
      </c>
      <c r="D64" t="s">
        <v>55</v>
      </c>
      <c r="E64" t="s">
        <v>56</v>
      </c>
      <c r="F64" t="s">
        <v>57</v>
      </c>
      <c r="G64">
        <v>33.01</v>
      </c>
      <c r="H64">
        <v>0</v>
      </c>
      <c r="K64" t="s">
        <v>58</v>
      </c>
      <c r="L64" t="s">
        <v>63</v>
      </c>
      <c r="M64" t="s">
        <v>61</v>
      </c>
      <c r="O64" t="e">
        <f t="shared" si="0"/>
        <v>#N/A</v>
      </c>
      <c r="P64">
        <f t="shared" si="1"/>
        <v>526.99</v>
      </c>
      <c r="Q64">
        <f t="shared" si="2"/>
        <v>526.99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36578</v>
      </c>
      <c r="B65">
        <v>528.28</v>
      </c>
      <c r="C65">
        <v>560</v>
      </c>
      <c r="D65" t="s">
        <v>55</v>
      </c>
      <c r="E65" t="s">
        <v>56</v>
      </c>
      <c r="F65" t="s">
        <v>57</v>
      </c>
      <c r="G65">
        <v>31.72</v>
      </c>
      <c r="H65">
        <v>0</v>
      </c>
      <c r="K65" t="s">
        <v>58</v>
      </c>
      <c r="L65" t="s">
        <v>59</v>
      </c>
      <c r="M65" t="s">
        <v>61</v>
      </c>
      <c r="O65" t="e">
        <f t="shared" si="0"/>
        <v>#N/A</v>
      </c>
      <c r="P65">
        <f t="shared" si="1"/>
        <v>528.28</v>
      </c>
      <c r="Q65">
        <f t="shared" si="2"/>
        <v>528.28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36579.46875</v>
      </c>
      <c r="B66">
        <v>528.17</v>
      </c>
      <c r="C66">
        <v>560</v>
      </c>
      <c r="D66" t="s">
        <v>55</v>
      </c>
      <c r="E66" t="s">
        <v>56</v>
      </c>
      <c r="F66" t="s">
        <v>57</v>
      </c>
      <c r="G66">
        <v>31.83</v>
      </c>
      <c r="H66">
        <v>0</v>
      </c>
      <c r="K66" t="s">
        <v>58</v>
      </c>
      <c r="L66" t="s">
        <v>59</v>
      </c>
      <c r="M66" t="s">
        <v>61</v>
      </c>
      <c r="O66" t="e">
        <f t="shared" si="0"/>
        <v>#N/A</v>
      </c>
      <c r="P66">
        <f t="shared" si="1"/>
        <v>528.17</v>
      </c>
      <c r="Q66">
        <f t="shared" si="2"/>
        <v>528.17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36635.427083333336</v>
      </c>
      <c r="B67">
        <v>528.7</v>
      </c>
      <c r="C67">
        <v>560</v>
      </c>
      <c r="D67" t="s">
        <v>55</v>
      </c>
      <c r="E67" t="s">
        <v>56</v>
      </c>
      <c r="F67" t="s">
        <v>57</v>
      </c>
      <c r="G67">
        <v>31.3</v>
      </c>
      <c r="H67">
        <v>0</v>
      </c>
      <c r="K67" t="s">
        <v>58</v>
      </c>
      <c r="L67" t="s">
        <v>59</v>
      </c>
      <c r="M67" t="s">
        <v>61</v>
      </c>
      <c r="O67" t="e">
        <f t="shared" si="0"/>
        <v>#N/A</v>
      </c>
      <c r="P67">
        <f t="shared" si="1"/>
        <v>528.7</v>
      </c>
      <c r="Q67">
        <f t="shared" si="2"/>
        <v>528.7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36857.694444444445</v>
      </c>
      <c r="B68">
        <v>525.58</v>
      </c>
      <c r="C68">
        <v>560</v>
      </c>
      <c r="D68" t="s">
        <v>55</v>
      </c>
      <c r="E68" t="s">
        <v>56</v>
      </c>
      <c r="F68" t="s">
        <v>57</v>
      </c>
      <c r="G68">
        <v>34.42</v>
      </c>
      <c r="H68">
        <v>0</v>
      </c>
      <c r="K68" t="s">
        <v>58</v>
      </c>
      <c r="L68" t="s">
        <v>63</v>
      </c>
      <c r="M68" t="s">
        <v>61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525.58</v>
      </c>
      <c r="Q68">
        <f aca="true" t="shared" si="15" ref="Q68:Q131">IF(ISNA(P68),IF(ISNA(R68),IF(ISNA(S68),"",S68),R68),P68)</f>
        <v>525.58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36909.739583333336</v>
      </c>
      <c r="B69">
        <v>527.63</v>
      </c>
      <c r="C69">
        <v>560</v>
      </c>
      <c r="D69" t="s">
        <v>55</v>
      </c>
      <c r="E69" t="s">
        <v>56</v>
      </c>
      <c r="F69" t="s">
        <v>57</v>
      </c>
      <c r="G69">
        <v>32.37</v>
      </c>
      <c r="H69">
        <v>0</v>
      </c>
      <c r="K69" t="s">
        <v>58</v>
      </c>
      <c r="L69" t="s">
        <v>63</v>
      </c>
      <c r="M69" t="s">
        <v>61</v>
      </c>
      <c r="O69" t="e">
        <f t="shared" si="13"/>
        <v>#N/A</v>
      </c>
      <c r="P69">
        <f t="shared" si="14"/>
        <v>527.63</v>
      </c>
      <c r="Q69">
        <f t="shared" si="15"/>
        <v>527.63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36963.604166666664</v>
      </c>
      <c r="B70">
        <v>528.58</v>
      </c>
      <c r="C70">
        <v>560</v>
      </c>
      <c r="D70" t="s">
        <v>55</v>
      </c>
      <c r="E70" t="s">
        <v>56</v>
      </c>
      <c r="F70" t="s">
        <v>57</v>
      </c>
      <c r="G70">
        <v>31.42</v>
      </c>
      <c r="H70">
        <v>0</v>
      </c>
      <c r="K70" t="s">
        <v>58</v>
      </c>
      <c r="L70" t="s">
        <v>63</v>
      </c>
      <c r="M70" t="s">
        <v>61</v>
      </c>
      <c r="O70" t="e">
        <f t="shared" si="13"/>
        <v>#N/A</v>
      </c>
      <c r="P70">
        <f t="shared" si="14"/>
        <v>528.58</v>
      </c>
      <c r="Q70">
        <f t="shared" si="15"/>
        <v>528.58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37013.57638888889</v>
      </c>
      <c r="B71">
        <v>528.84</v>
      </c>
      <c r="C71">
        <v>560</v>
      </c>
      <c r="D71" t="s">
        <v>55</v>
      </c>
      <c r="E71" t="s">
        <v>56</v>
      </c>
      <c r="F71" t="s">
        <v>57</v>
      </c>
      <c r="G71">
        <v>31.16</v>
      </c>
      <c r="H71">
        <v>0</v>
      </c>
      <c r="K71" t="s">
        <v>58</v>
      </c>
      <c r="L71" t="s">
        <v>63</v>
      </c>
      <c r="M71" t="s">
        <v>61</v>
      </c>
      <c r="O71" t="e">
        <f t="shared" si="13"/>
        <v>#N/A</v>
      </c>
      <c r="P71">
        <f t="shared" si="14"/>
        <v>528.84</v>
      </c>
      <c r="Q71">
        <f t="shared" si="15"/>
        <v>528.84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37076.51597222222</v>
      </c>
      <c r="B72">
        <v>527.68</v>
      </c>
      <c r="C72">
        <v>560</v>
      </c>
      <c r="D72" t="s">
        <v>55</v>
      </c>
      <c r="E72" t="s">
        <v>56</v>
      </c>
      <c r="F72" t="s">
        <v>57</v>
      </c>
      <c r="G72">
        <v>32.32</v>
      </c>
      <c r="H72">
        <v>0</v>
      </c>
      <c r="K72" t="s">
        <v>58</v>
      </c>
      <c r="L72" t="s">
        <v>63</v>
      </c>
      <c r="M72" t="s">
        <v>61</v>
      </c>
      <c r="O72" t="e">
        <f t="shared" si="13"/>
        <v>#N/A</v>
      </c>
      <c r="P72">
        <f t="shared" si="14"/>
        <v>527.68</v>
      </c>
      <c r="Q72">
        <f t="shared" si="15"/>
        <v>527.68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37230.59027777778</v>
      </c>
      <c r="B73">
        <v>526.56</v>
      </c>
      <c r="C73">
        <v>560</v>
      </c>
      <c r="D73" t="s">
        <v>55</v>
      </c>
      <c r="E73" t="s">
        <v>56</v>
      </c>
      <c r="F73" t="s">
        <v>57</v>
      </c>
      <c r="G73">
        <v>33.44</v>
      </c>
      <c r="H73">
        <v>0</v>
      </c>
      <c r="K73" t="s">
        <v>58</v>
      </c>
      <c r="L73" t="s">
        <v>59</v>
      </c>
      <c r="M73" t="s">
        <v>61</v>
      </c>
      <c r="O73" t="e">
        <f t="shared" si="13"/>
        <v>#N/A</v>
      </c>
      <c r="P73">
        <f t="shared" si="14"/>
        <v>526.56</v>
      </c>
      <c r="Q73">
        <f t="shared" si="15"/>
        <v>526.56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37278.42361111111</v>
      </c>
      <c r="B74">
        <v>527.17</v>
      </c>
      <c r="C74">
        <v>560</v>
      </c>
      <c r="D74" t="s">
        <v>55</v>
      </c>
      <c r="E74" t="s">
        <v>56</v>
      </c>
      <c r="F74" t="s">
        <v>57</v>
      </c>
      <c r="G74">
        <v>32.83</v>
      </c>
      <c r="H74">
        <v>0</v>
      </c>
      <c r="K74" t="s">
        <v>58</v>
      </c>
      <c r="L74" t="s">
        <v>59</v>
      </c>
      <c r="M74" t="s">
        <v>61</v>
      </c>
      <c r="O74" t="e">
        <f t="shared" si="13"/>
        <v>#N/A</v>
      </c>
      <c r="P74">
        <f t="shared" si="14"/>
        <v>527.17</v>
      </c>
      <c r="Q74">
        <f t="shared" si="15"/>
        <v>527.17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37335.59722222222</v>
      </c>
      <c r="B75">
        <v>526.71</v>
      </c>
      <c r="C75">
        <v>560</v>
      </c>
      <c r="D75" t="s">
        <v>55</v>
      </c>
      <c r="E75" t="s">
        <v>56</v>
      </c>
      <c r="F75" t="s">
        <v>57</v>
      </c>
      <c r="G75">
        <v>33.29</v>
      </c>
      <c r="H75">
        <v>0</v>
      </c>
      <c r="K75" t="s">
        <v>58</v>
      </c>
      <c r="L75" t="s">
        <v>59</v>
      </c>
      <c r="M75" t="s">
        <v>61</v>
      </c>
      <c r="O75" t="e">
        <f t="shared" si="13"/>
        <v>#N/A</v>
      </c>
      <c r="P75">
        <f t="shared" si="14"/>
        <v>526.71</v>
      </c>
      <c r="Q75">
        <f t="shared" si="15"/>
        <v>526.71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37387.708333333336</v>
      </c>
      <c r="B76">
        <v>526.36</v>
      </c>
      <c r="C76">
        <v>560</v>
      </c>
      <c r="D76" t="s">
        <v>55</v>
      </c>
      <c r="E76" t="s">
        <v>56</v>
      </c>
      <c r="F76" t="s">
        <v>57</v>
      </c>
      <c r="G76">
        <v>33.64</v>
      </c>
      <c r="H76">
        <v>0</v>
      </c>
      <c r="K76" t="s">
        <v>58</v>
      </c>
      <c r="L76" t="s">
        <v>59</v>
      </c>
      <c r="M76" t="s">
        <v>61</v>
      </c>
      <c r="O76" t="e">
        <f t="shared" si="13"/>
        <v>#N/A</v>
      </c>
      <c r="P76">
        <f t="shared" si="14"/>
        <v>526.36</v>
      </c>
      <c r="Q76">
        <f t="shared" si="15"/>
        <v>526.36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37446.618055555555</v>
      </c>
      <c r="B77">
        <v>526.22</v>
      </c>
      <c r="C77">
        <v>560</v>
      </c>
      <c r="D77" t="s">
        <v>55</v>
      </c>
      <c r="E77" t="s">
        <v>56</v>
      </c>
      <c r="F77" t="s">
        <v>57</v>
      </c>
      <c r="G77">
        <v>33.78</v>
      </c>
      <c r="H77">
        <v>0</v>
      </c>
      <c r="K77" t="s">
        <v>58</v>
      </c>
      <c r="L77" t="s">
        <v>59</v>
      </c>
      <c r="M77" t="s">
        <v>61</v>
      </c>
      <c r="O77" t="e">
        <f t="shared" si="13"/>
        <v>#N/A</v>
      </c>
      <c r="P77">
        <f t="shared" si="14"/>
        <v>526.22</v>
      </c>
      <c r="Q77">
        <f t="shared" si="15"/>
        <v>526.22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37509.600694444445</v>
      </c>
      <c r="B78">
        <v>524.36</v>
      </c>
      <c r="C78">
        <v>560</v>
      </c>
      <c r="D78" t="s">
        <v>55</v>
      </c>
      <c r="E78" t="s">
        <v>56</v>
      </c>
      <c r="F78" t="s">
        <v>57</v>
      </c>
      <c r="G78">
        <v>35.64</v>
      </c>
      <c r="H78">
        <v>0</v>
      </c>
      <c r="K78" t="s">
        <v>58</v>
      </c>
      <c r="L78" t="s">
        <v>59</v>
      </c>
      <c r="M78" t="s">
        <v>61</v>
      </c>
      <c r="O78" t="e">
        <f t="shared" si="13"/>
        <v>#N/A</v>
      </c>
      <c r="P78">
        <f t="shared" si="14"/>
        <v>524.36</v>
      </c>
      <c r="Q78">
        <f t="shared" si="15"/>
        <v>524.36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37572.56597222222</v>
      </c>
      <c r="B79">
        <v>524.5</v>
      </c>
      <c r="C79">
        <v>560</v>
      </c>
      <c r="D79" t="s">
        <v>55</v>
      </c>
      <c r="E79" t="s">
        <v>56</v>
      </c>
      <c r="F79" t="s">
        <v>57</v>
      </c>
      <c r="G79">
        <v>35.5</v>
      </c>
      <c r="H79">
        <v>0</v>
      </c>
      <c r="K79" t="s">
        <v>58</v>
      </c>
      <c r="L79" t="s">
        <v>59</v>
      </c>
      <c r="M79" t="s">
        <v>61</v>
      </c>
      <c r="O79" t="e">
        <f t="shared" si="13"/>
        <v>#N/A</v>
      </c>
      <c r="P79">
        <f t="shared" si="14"/>
        <v>524.5</v>
      </c>
      <c r="Q79">
        <f t="shared" si="15"/>
        <v>524.5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37642.57638888889</v>
      </c>
      <c r="B80">
        <v>526.43</v>
      </c>
      <c r="C80">
        <v>560</v>
      </c>
      <c r="D80" t="s">
        <v>55</v>
      </c>
      <c r="E80" t="s">
        <v>56</v>
      </c>
      <c r="F80" t="s">
        <v>57</v>
      </c>
      <c r="G80">
        <v>33.57</v>
      </c>
      <c r="H80">
        <v>0</v>
      </c>
      <c r="K80" t="s">
        <v>58</v>
      </c>
      <c r="L80" t="s">
        <v>59</v>
      </c>
      <c r="M80" t="s">
        <v>61</v>
      </c>
      <c r="O80" t="e">
        <f t="shared" si="13"/>
        <v>#N/A</v>
      </c>
      <c r="P80">
        <f t="shared" si="14"/>
        <v>526.43</v>
      </c>
      <c r="Q80">
        <f t="shared" si="15"/>
        <v>526.43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37691.569444444445</v>
      </c>
      <c r="B81">
        <v>528.09</v>
      </c>
      <c r="C81">
        <v>560</v>
      </c>
      <c r="D81" t="s">
        <v>55</v>
      </c>
      <c r="E81" t="s">
        <v>56</v>
      </c>
      <c r="F81" t="s">
        <v>57</v>
      </c>
      <c r="G81">
        <v>31.91</v>
      </c>
      <c r="H81">
        <v>0</v>
      </c>
      <c r="K81" t="s">
        <v>58</v>
      </c>
      <c r="L81" t="s">
        <v>59</v>
      </c>
      <c r="M81" t="s">
        <v>61</v>
      </c>
      <c r="O81" t="e">
        <f t="shared" si="13"/>
        <v>#N/A</v>
      </c>
      <c r="P81">
        <f t="shared" si="14"/>
        <v>528.09</v>
      </c>
      <c r="Q81">
        <f t="shared" si="15"/>
        <v>528.09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37747.54513888889</v>
      </c>
      <c r="B82">
        <v>529.09</v>
      </c>
      <c r="C82">
        <v>560</v>
      </c>
      <c r="D82" t="s">
        <v>55</v>
      </c>
      <c r="E82" t="s">
        <v>56</v>
      </c>
      <c r="F82" t="s">
        <v>57</v>
      </c>
      <c r="G82">
        <v>30.91</v>
      </c>
      <c r="H82">
        <v>0</v>
      </c>
      <c r="K82" t="s">
        <v>58</v>
      </c>
      <c r="L82" t="s">
        <v>59</v>
      </c>
      <c r="M82" t="s">
        <v>61</v>
      </c>
      <c r="O82" t="e">
        <f t="shared" si="13"/>
        <v>#N/A</v>
      </c>
      <c r="P82">
        <f t="shared" si="14"/>
        <v>529.09</v>
      </c>
      <c r="Q82">
        <f t="shared" si="15"/>
        <v>529.09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37810.583333333336</v>
      </c>
      <c r="B83">
        <v>531.72</v>
      </c>
      <c r="C83">
        <v>560</v>
      </c>
      <c r="D83" t="s">
        <v>55</v>
      </c>
      <c r="E83" t="s">
        <v>56</v>
      </c>
      <c r="F83" t="s">
        <v>57</v>
      </c>
      <c r="G83">
        <v>28.28</v>
      </c>
      <c r="H83">
        <v>0</v>
      </c>
      <c r="K83" t="s">
        <v>58</v>
      </c>
      <c r="L83" t="s">
        <v>59</v>
      </c>
      <c r="M83" t="s">
        <v>61</v>
      </c>
      <c r="O83" t="e">
        <f t="shared" si="13"/>
        <v>#N/A</v>
      </c>
      <c r="P83">
        <f t="shared" si="14"/>
        <v>531.72</v>
      </c>
      <c r="Q83">
        <f t="shared" si="15"/>
        <v>531.72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37866.708333333336</v>
      </c>
      <c r="B84">
        <v>530.9</v>
      </c>
      <c r="C84">
        <v>560</v>
      </c>
      <c r="D84" t="s">
        <v>55</v>
      </c>
      <c r="E84" t="s">
        <v>56</v>
      </c>
      <c r="F84" t="s">
        <v>57</v>
      </c>
      <c r="G84">
        <v>29.1</v>
      </c>
      <c r="H84">
        <v>0</v>
      </c>
      <c r="K84" t="s">
        <v>58</v>
      </c>
      <c r="L84" t="s">
        <v>59</v>
      </c>
      <c r="M84" t="s">
        <v>61</v>
      </c>
      <c r="O84" t="e">
        <f t="shared" si="13"/>
        <v>#N/A</v>
      </c>
      <c r="P84">
        <f t="shared" si="14"/>
        <v>530.9</v>
      </c>
      <c r="Q84">
        <f t="shared" si="15"/>
        <v>530.9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37936.67013888889</v>
      </c>
      <c r="B85">
        <v>531.62</v>
      </c>
      <c r="C85">
        <v>560</v>
      </c>
      <c r="D85" t="s">
        <v>55</v>
      </c>
      <c r="E85" t="s">
        <v>56</v>
      </c>
      <c r="F85" t="s">
        <v>57</v>
      </c>
      <c r="G85">
        <v>28.38</v>
      </c>
      <c r="H85">
        <v>0</v>
      </c>
      <c r="K85" t="s">
        <v>58</v>
      </c>
      <c r="L85" t="s">
        <v>59</v>
      </c>
      <c r="M85" t="s">
        <v>61</v>
      </c>
      <c r="O85" t="e">
        <f t="shared" si="13"/>
        <v>#N/A</v>
      </c>
      <c r="P85">
        <f t="shared" si="14"/>
        <v>531.62</v>
      </c>
      <c r="Q85">
        <f t="shared" si="15"/>
        <v>531.62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38009.71875</v>
      </c>
      <c r="B86">
        <v>533.14</v>
      </c>
      <c r="C86">
        <v>560</v>
      </c>
      <c r="D86" t="s">
        <v>55</v>
      </c>
      <c r="E86" t="s">
        <v>56</v>
      </c>
      <c r="F86" t="s">
        <v>57</v>
      </c>
      <c r="G86">
        <v>26.86</v>
      </c>
      <c r="H86">
        <v>0</v>
      </c>
      <c r="K86" t="s">
        <v>58</v>
      </c>
      <c r="L86" t="s">
        <v>59</v>
      </c>
      <c r="M86" t="s">
        <v>61</v>
      </c>
      <c r="O86" t="e">
        <f t="shared" si="13"/>
        <v>#N/A</v>
      </c>
      <c r="P86">
        <f t="shared" si="14"/>
        <v>533.14</v>
      </c>
      <c r="Q86">
        <f t="shared" si="15"/>
        <v>533.14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38029.39236111111</v>
      </c>
      <c r="B87">
        <v>533.24</v>
      </c>
      <c r="C87">
        <v>560</v>
      </c>
      <c r="D87" t="s">
        <v>55</v>
      </c>
      <c r="E87" t="s">
        <v>56</v>
      </c>
      <c r="F87" t="s">
        <v>57</v>
      </c>
      <c r="G87">
        <v>26.76</v>
      </c>
      <c r="H87">
        <v>0</v>
      </c>
      <c r="K87" t="s">
        <v>58</v>
      </c>
      <c r="L87" t="s">
        <v>59</v>
      </c>
      <c r="M87" t="s">
        <v>61</v>
      </c>
      <c r="O87" t="e">
        <f t="shared" si="13"/>
        <v>#N/A</v>
      </c>
      <c r="P87">
        <f t="shared" si="14"/>
        <v>533.24</v>
      </c>
      <c r="Q87">
        <f t="shared" si="15"/>
        <v>533.24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38056.59722222222</v>
      </c>
      <c r="B88">
        <v>533.44</v>
      </c>
      <c r="C88">
        <v>560</v>
      </c>
      <c r="D88" t="s">
        <v>55</v>
      </c>
      <c r="E88" t="s">
        <v>56</v>
      </c>
      <c r="F88" t="s">
        <v>57</v>
      </c>
      <c r="G88">
        <v>26.56</v>
      </c>
      <c r="H88">
        <v>0</v>
      </c>
      <c r="K88" t="s">
        <v>58</v>
      </c>
      <c r="L88" t="s">
        <v>59</v>
      </c>
      <c r="M88" t="s">
        <v>61</v>
      </c>
      <c r="O88" t="e">
        <f t="shared" si="13"/>
        <v>#N/A</v>
      </c>
      <c r="P88">
        <f t="shared" si="14"/>
        <v>533.44</v>
      </c>
      <c r="Q88">
        <f t="shared" si="15"/>
        <v>533.44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38096.666666666664</v>
      </c>
      <c r="B89">
        <v>533.88</v>
      </c>
      <c r="C89">
        <v>560</v>
      </c>
      <c r="D89" t="s">
        <v>55</v>
      </c>
      <c r="E89" t="s">
        <v>56</v>
      </c>
      <c r="F89" t="s">
        <v>57</v>
      </c>
      <c r="G89">
        <v>26.12</v>
      </c>
      <c r="H89">
        <v>0</v>
      </c>
      <c r="K89" t="s">
        <v>58</v>
      </c>
      <c r="L89" t="s">
        <v>59</v>
      </c>
      <c r="M89" t="s">
        <v>61</v>
      </c>
      <c r="O89" t="e">
        <f t="shared" si="13"/>
        <v>#N/A</v>
      </c>
      <c r="P89">
        <f t="shared" si="14"/>
        <v>533.88</v>
      </c>
      <c r="Q89">
        <f t="shared" si="15"/>
        <v>533.88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38124.50347222222</v>
      </c>
      <c r="B90">
        <v>535.46</v>
      </c>
      <c r="C90">
        <v>560</v>
      </c>
      <c r="D90" t="s">
        <v>55</v>
      </c>
      <c r="E90" t="s">
        <v>56</v>
      </c>
      <c r="F90" t="s">
        <v>57</v>
      </c>
      <c r="G90">
        <v>24.54</v>
      </c>
      <c r="H90">
        <v>0</v>
      </c>
      <c r="K90" t="s">
        <v>58</v>
      </c>
      <c r="L90" t="s">
        <v>59</v>
      </c>
      <c r="M90" t="s">
        <v>61</v>
      </c>
      <c r="O90" t="e">
        <f t="shared" si="13"/>
        <v>#N/A</v>
      </c>
      <c r="P90">
        <f t="shared" si="14"/>
        <v>535.46</v>
      </c>
      <c r="Q90">
        <f t="shared" si="15"/>
        <v>535.46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38155.50347222222</v>
      </c>
      <c r="B91">
        <v>536.71</v>
      </c>
      <c r="C91">
        <v>560</v>
      </c>
      <c r="D91" t="s">
        <v>55</v>
      </c>
      <c r="E91" t="s">
        <v>56</v>
      </c>
      <c r="F91" t="s">
        <v>57</v>
      </c>
      <c r="G91">
        <v>23.29</v>
      </c>
      <c r="H91">
        <v>0</v>
      </c>
      <c r="K91" t="s">
        <v>58</v>
      </c>
      <c r="L91" t="s">
        <v>59</v>
      </c>
      <c r="M91" t="s">
        <v>61</v>
      </c>
      <c r="O91" t="e">
        <f t="shared" si="13"/>
        <v>#N/A</v>
      </c>
      <c r="P91">
        <f t="shared" si="14"/>
        <v>536.71</v>
      </c>
      <c r="Q91">
        <f t="shared" si="15"/>
        <v>536.71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38177.67361111111</v>
      </c>
      <c r="B92">
        <v>536.99</v>
      </c>
      <c r="C92">
        <v>560</v>
      </c>
      <c r="D92" t="s">
        <v>55</v>
      </c>
      <c r="E92" t="s">
        <v>56</v>
      </c>
      <c r="F92" t="s">
        <v>57</v>
      </c>
      <c r="G92">
        <v>23.01</v>
      </c>
      <c r="H92">
        <v>0</v>
      </c>
      <c r="K92" t="s">
        <v>58</v>
      </c>
      <c r="L92" t="s">
        <v>59</v>
      </c>
      <c r="M92" t="s">
        <v>61</v>
      </c>
      <c r="O92" t="e">
        <f t="shared" si="13"/>
        <v>#N/A</v>
      </c>
      <c r="P92">
        <f t="shared" si="14"/>
        <v>536.99</v>
      </c>
      <c r="Q92">
        <f t="shared" si="15"/>
        <v>536.99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38205.524305555555</v>
      </c>
      <c r="B93">
        <v>537.3</v>
      </c>
      <c r="C93">
        <v>560</v>
      </c>
      <c r="D93" t="s">
        <v>55</v>
      </c>
      <c r="E93" t="s">
        <v>56</v>
      </c>
      <c r="F93" t="s">
        <v>57</v>
      </c>
      <c r="G93">
        <v>22.7</v>
      </c>
      <c r="H93">
        <v>0</v>
      </c>
      <c r="K93" t="s">
        <v>58</v>
      </c>
      <c r="L93" t="s">
        <v>59</v>
      </c>
      <c r="M93" t="s">
        <v>61</v>
      </c>
      <c r="O93" t="e">
        <f t="shared" si="13"/>
        <v>#N/A</v>
      </c>
      <c r="P93">
        <f t="shared" si="14"/>
        <v>537.3</v>
      </c>
      <c r="Q93">
        <f t="shared" si="15"/>
        <v>537.3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38244.51736111111</v>
      </c>
      <c r="B94">
        <v>537.55</v>
      </c>
      <c r="C94">
        <v>560</v>
      </c>
      <c r="D94" t="s">
        <v>55</v>
      </c>
      <c r="E94" t="s">
        <v>56</v>
      </c>
      <c r="F94" t="s">
        <v>57</v>
      </c>
      <c r="G94">
        <v>22.45</v>
      </c>
      <c r="H94">
        <v>0</v>
      </c>
      <c r="K94" t="s">
        <v>58</v>
      </c>
      <c r="L94" t="s">
        <v>59</v>
      </c>
      <c r="M94" t="s">
        <v>61</v>
      </c>
      <c r="O94" t="e">
        <f t="shared" si="13"/>
        <v>#N/A</v>
      </c>
      <c r="P94">
        <f t="shared" si="14"/>
        <v>537.55</v>
      </c>
      <c r="Q94">
        <f t="shared" si="15"/>
        <v>537.55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38274.59166666667</v>
      </c>
      <c r="B95">
        <v>537.4</v>
      </c>
      <c r="C95">
        <v>560</v>
      </c>
      <c r="D95" t="s">
        <v>55</v>
      </c>
      <c r="E95" t="s">
        <v>56</v>
      </c>
      <c r="F95" t="s">
        <v>57</v>
      </c>
      <c r="G95">
        <v>22.6</v>
      </c>
      <c r="H95">
        <v>0</v>
      </c>
      <c r="K95" t="s">
        <v>58</v>
      </c>
      <c r="L95" t="s">
        <v>59</v>
      </c>
      <c r="M95" t="s">
        <v>61</v>
      </c>
      <c r="O95" t="e">
        <f t="shared" si="13"/>
        <v>#N/A</v>
      </c>
      <c r="P95">
        <f t="shared" si="14"/>
        <v>537.4</v>
      </c>
      <c r="Q95">
        <f t="shared" si="15"/>
        <v>537.4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38320.55763888889</v>
      </c>
      <c r="B96">
        <v>536.96</v>
      </c>
      <c r="C96">
        <v>560</v>
      </c>
      <c r="D96" t="s">
        <v>55</v>
      </c>
      <c r="E96" t="s">
        <v>56</v>
      </c>
      <c r="F96" t="s">
        <v>57</v>
      </c>
      <c r="G96">
        <v>23.04</v>
      </c>
      <c r="H96">
        <v>0</v>
      </c>
      <c r="K96" t="s">
        <v>58</v>
      </c>
      <c r="L96" t="s">
        <v>59</v>
      </c>
      <c r="M96" t="s">
        <v>61</v>
      </c>
      <c r="O96" t="e">
        <f t="shared" si="13"/>
        <v>#N/A</v>
      </c>
      <c r="P96">
        <f t="shared" si="14"/>
        <v>536.96</v>
      </c>
      <c r="Q96">
        <f t="shared" si="15"/>
        <v>536.96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38336.48611111111</v>
      </c>
      <c r="B97">
        <v>536.83</v>
      </c>
      <c r="C97">
        <v>560</v>
      </c>
      <c r="D97" t="s">
        <v>55</v>
      </c>
      <c r="E97" t="s">
        <v>56</v>
      </c>
      <c r="F97" t="s">
        <v>57</v>
      </c>
      <c r="G97">
        <v>23.17</v>
      </c>
      <c r="H97">
        <v>0</v>
      </c>
      <c r="K97" t="s">
        <v>58</v>
      </c>
      <c r="L97" t="s">
        <v>59</v>
      </c>
      <c r="M97" t="s">
        <v>61</v>
      </c>
      <c r="O97" t="e">
        <f t="shared" si="13"/>
        <v>#N/A</v>
      </c>
      <c r="P97">
        <f t="shared" si="14"/>
        <v>536.83</v>
      </c>
      <c r="Q97">
        <f t="shared" si="15"/>
        <v>536.83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38378.65625</v>
      </c>
      <c r="B98">
        <v>536.31</v>
      </c>
      <c r="C98">
        <v>560</v>
      </c>
      <c r="D98" t="s">
        <v>55</v>
      </c>
      <c r="E98" t="s">
        <v>56</v>
      </c>
      <c r="F98" t="s">
        <v>57</v>
      </c>
      <c r="G98">
        <v>23.69</v>
      </c>
      <c r="H98">
        <v>0</v>
      </c>
      <c r="K98" t="s">
        <v>58</v>
      </c>
      <c r="L98" t="s">
        <v>59</v>
      </c>
      <c r="M98" t="s">
        <v>61</v>
      </c>
      <c r="O98" t="e">
        <f t="shared" si="13"/>
        <v>#N/A</v>
      </c>
      <c r="P98">
        <f t="shared" si="14"/>
        <v>536.31</v>
      </c>
      <c r="Q98">
        <f t="shared" si="15"/>
        <v>536.31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38400.53472222222</v>
      </c>
      <c r="B99">
        <v>536.21</v>
      </c>
      <c r="C99">
        <v>560</v>
      </c>
      <c r="D99" t="s">
        <v>55</v>
      </c>
      <c r="E99" t="s">
        <v>56</v>
      </c>
      <c r="F99" t="s">
        <v>57</v>
      </c>
      <c r="G99">
        <v>23.79</v>
      </c>
      <c r="H99">
        <v>0</v>
      </c>
      <c r="K99" t="s">
        <v>58</v>
      </c>
      <c r="L99" t="s">
        <v>59</v>
      </c>
      <c r="M99" t="s">
        <v>61</v>
      </c>
      <c r="O99" t="e">
        <f t="shared" si="13"/>
        <v>#N/A</v>
      </c>
      <c r="P99">
        <f t="shared" si="14"/>
        <v>536.21</v>
      </c>
      <c r="Q99">
        <f t="shared" si="15"/>
        <v>536.21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38421.569444444445</v>
      </c>
      <c r="B100">
        <v>536.16</v>
      </c>
      <c r="C100">
        <v>560</v>
      </c>
      <c r="D100" t="s">
        <v>55</v>
      </c>
      <c r="E100" t="s">
        <v>56</v>
      </c>
      <c r="F100" t="s">
        <v>57</v>
      </c>
      <c r="G100">
        <v>23.84</v>
      </c>
      <c r="H100">
        <v>0</v>
      </c>
      <c r="K100" t="s">
        <v>58</v>
      </c>
      <c r="L100" t="s">
        <v>59</v>
      </c>
      <c r="M100" t="s">
        <v>61</v>
      </c>
      <c r="O100" t="e">
        <f t="shared" si="13"/>
        <v>#N/A</v>
      </c>
      <c r="P100">
        <f t="shared" si="14"/>
        <v>536.16</v>
      </c>
      <c r="Q100">
        <f t="shared" si="15"/>
        <v>536.16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38456.663194444445</v>
      </c>
      <c r="B101">
        <v>536.49</v>
      </c>
      <c r="C101">
        <v>560</v>
      </c>
      <c r="D101" t="s">
        <v>55</v>
      </c>
      <c r="E101" t="s">
        <v>56</v>
      </c>
      <c r="F101" t="s">
        <v>57</v>
      </c>
      <c r="G101">
        <v>23.51</v>
      </c>
      <c r="H101">
        <v>0</v>
      </c>
      <c r="K101" t="s">
        <v>58</v>
      </c>
      <c r="L101" t="s">
        <v>59</v>
      </c>
      <c r="M101" t="s">
        <v>61</v>
      </c>
      <c r="O101" t="e">
        <f t="shared" si="13"/>
        <v>#N/A</v>
      </c>
      <c r="P101">
        <f t="shared" si="14"/>
        <v>536.49</v>
      </c>
      <c r="Q101">
        <f t="shared" si="15"/>
        <v>536.49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38491.63888888889</v>
      </c>
      <c r="B102">
        <v>536.69</v>
      </c>
      <c r="C102">
        <v>560</v>
      </c>
      <c r="D102" t="s">
        <v>55</v>
      </c>
      <c r="E102" t="s">
        <v>56</v>
      </c>
      <c r="F102" t="s">
        <v>57</v>
      </c>
      <c r="G102">
        <v>23.31</v>
      </c>
      <c r="H102">
        <v>0</v>
      </c>
      <c r="K102" t="s">
        <v>58</v>
      </c>
      <c r="L102" t="s">
        <v>59</v>
      </c>
      <c r="M102" t="s">
        <v>61</v>
      </c>
      <c r="O102" t="e">
        <f t="shared" si="13"/>
        <v>#N/A</v>
      </c>
      <c r="P102">
        <f t="shared" si="14"/>
        <v>536.69</v>
      </c>
      <c r="Q102">
        <f t="shared" si="15"/>
        <v>536.69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38530.743055555555</v>
      </c>
      <c r="B103">
        <v>536.98</v>
      </c>
      <c r="C103">
        <v>560</v>
      </c>
      <c r="D103" t="s">
        <v>55</v>
      </c>
      <c r="E103" t="s">
        <v>56</v>
      </c>
      <c r="F103" t="s">
        <v>57</v>
      </c>
      <c r="G103">
        <v>23.02</v>
      </c>
      <c r="H103">
        <v>0</v>
      </c>
      <c r="K103" t="s">
        <v>58</v>
      </c>
      <c r="L103" t="s">
        <v>59</v>
      </c>
      <c r="M103" t="s">
        <v>61</v>
      </c>
      <c r="O103" t="e">
        <f t="shared" si="13"/>
        <v>#N/A</v>
      </c>
      <c r="P103">
        <f t="shared" si="14"/>
        <v>536.98</v>
      </c>
      <c r="Q103">
        <f t="shared" si="15"/>
        <v>536.98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38554.666666666664</v>
      </c>
      <c r="B104">
        <v>535.96</v>
      </c>
      <c r="C104">
        <v>560</v>
      </c>
      <c r="D104" t="s">
        <v>55</v>
      </c>
      <c r="E104" t="s">
        <v>56</v>
      </c>
      <c r="F104" t="s">
        <v>57</v>
      </c>
      <c r="G104">
        <v>24.04</v>
      </c>
      <c r="H104">
        <v>0</v>
      </c>
      <c r="K104" t="s">
        <v>58</v>
      </c>
      <c r="L104" t="s">
        <v>59</v>
      </c>
      <c r="M104" t="s">
        <v>61</v>
      </c>
      <c r="O104" t="e">
        <f t="shared" si="13"/>
        <v>#N/A</v>
      </c>
      <c r="P104">
        <f t="shared" si="14"/>
        <v>535.96</v>
      </c>
      <c r="Q104">
        <f t="shared" si="15"/>
        <v>535.96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38574.635416666664</v>
      </c>
      <c r="B105">
        <v>534.95</v>
      </c>
      <c r="C105">
        <v>560</v>
      </c>
      <c r="D105" t="s">
        <v>55</v>
      </c>
      <c r="E105" t="s">
        <v>56</v>
      </c>
      <c r="F105" t="s">
        <v>57</v>
      </c>
      <c r="G105">
        <v>25.05</v>
      </c>
      <c r="H105">
        <v>0</v>
      </c>
      <c r="K105" t="s">
        <v>58</v>
      </c>
      <c r="L105" t="s">
        <v>59</v>
      </c>
      <c r="M105" t="s">
        <v>61</v>
      </c>
      <c r="O105" t="e">
        <f t="shared" si="13"/>
        <v>#N/A</v>
      </c>
      <c r="P105">
        <f t="shared" si="14"/>
        <v>534.95</v>
      </c>
      <c r="Q105">
        <f t="shared" si="15"/>
        <v>534.95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38618.59375</v>
      </c>
      <c r="B106">
        <v>533.51</v>
      </c>
      <c r="C106">
        <v>560</v>
      </c>
      <c r="D106" t="s">
        <v>55</v>
      </c>
      <c r="E106" t="s">
        <v>56</v>
      </c>
      <c r="F106" t="s">
        <v>57</v>
      </c>
      <c r="G106">
        <v>26.49</v>
      </c>
      <c r="H106">
        <v>0</v>
      </c>
      <c r="K106" t="s">
        <v>58</v>
      </c>
      <c r="L106" t="s">
        <v>59</v>
      </c>
      <c r="M106" t="s">
        <v>61</v>
      </c>
      <c r="O106" t="e">
        <f t="shared" si="13"/>
        <v>#N/A</v>
      </c>
      <c r="P106">
        <f t="shared" si="14"/>
        <v>533.51</v>
      </c>
      <c r="Q106">
        <f t="shared" si="15"/>
        <v>533.51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38646.6875</v>
      </c>
      <c r="B107">
        <v>533.36</v>
      </c>
      <c r="C107">
        <v>560</v>
      </c>
      <c r="D107" t="s">
        <v>55</v>
      </c>
      <c r="E107" t="s">
        <v>56</v>
      </c>
      <c r="F107" t="s">
        <v>57</v>
      </c>
      <c r="G107">
        <v>26.64</v>
      </c>
      <c r="H107">
        <v>0</v>
      </c>
      <c r="K107" t="s">
        <v>58</v>
      </c>
      <c r="L107" t="s">
        <v>59</v>
      </c>
      <c r="M107" t="s">
        <v>61</v>
      </c>
      <c r="O107" t="e">
        <f t="shared" si="13"/>
        <v>#N/A</v>
      </c>
      <c r="P107">
        <f t="shared" si="14"/>
        <v>533.36</v>
      </c>
      <c r="Q107">
        <f t="shared" si="15"/>
        <v>533.36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38673.75</v>
      </c>
      <c r="B108">
        <v>533.78</v>
      </c>
      <c r="C108">
        <v>560</v>
      </c>
      <c r="D108" t="s">
        <v>55</v>
      </c>
      <c r="E108" t="s">
        <v>56</v>
      </c>
      <c r="F108" t="s">
        <v>57</v>
      </c>
      <c r="G108">
        <v>26.22</v>
      </c>
      <c r="H108">
        <v>0</v>
      </c>
      <c r="K108" t="s">
        <v>58</v>
      </c>
      <c r="L108" t="s">
        <v>59</v>
      </c>
      <c r="M108" t="s">
        <v>61</v>
      </c>
      <c r="O108" t="e">
        <f t="shared" si="13"/>
        <v>#N/A</v>
      </c>
      <c r="P108">
        <f t="shared" si="14"/>
        <v>533.78</v>
      </c>
      <c r="Q108">
        <f t="shared" si="15"/>
        <v>533.78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38701.65277777778</v>
      </c>
      <c r="B109">
        <v>533.66</v>
      </c>
      <c r="C109">
        <v>560</v>
      </c>
      <c r="D109" t="s">
        <v>55</v>
      </c>
      <c r="E109" t="s">
        <v>56</v>
      </c>
      <c r="F109" t="s">
        <v>57</v>
      </c>
      <c r="G109">
        <v>26.34</v>
      </c>
      <c r="H109">
        <v>0</v>
      </c>
      <c r="K109" t="s">
        <v>58</v>
      </c>
      <c r="L109" t="s">
        <v>59</v>
      </c>
      <c r="M109" t="s">
        <v>61</v>
      </c>
      <c r="O109" t="e">
        <f t="shared" si="13"/>
        <v>#N/A</v>
      </c>
      <c r="P109">
        <f t="shared" si="14"/>
        <v>533.66</v>
      </c>
      <c r="Q109">
        <f t="shared" si="15"/>
        <v>533.66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38736.697916666664</v>
      </c>
      <c r="B110">
        <v>533.72</v>
      </c>
      <c r="C110">
        <v>560</v>
      </c>
      <c r="D110" t="s">
        <v>55</v>
      </c>
      <c r="E110" t="s">
        <v>56</v>
      </c>
      <c r="F110" t="s">
        <v>57</v>
      </c>
      <c r="G110">
        <v>26.28</v>
      </c>
      <c r="H110">
        <v>0</v>
      </c>
      <c r="K110" t="s">
        <v>58</v>
      </c>
      <c r="L110" t="s">
        <v>59</v>
      </c>
      <c r="M110" t="s">
        <v>61</v>
      </c>
      <c r="O110" t="e">
        <f t="shared" si="13"/>
        <v>#N/A</v>
      </c>
      <c r="P110">
        <f t="shared" si="14"/>
        <v>533.72</v>
      </c>
      <c r="Q110">
        <f t="shared" si="15"/>
        <v>533.72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38771.635416666664</v>
      </c>
      <c r="B111">
        <v>533.88</v>
      </c>
      <c r="C111">
        <v>560</v>
      </c>
      <c r="D111" t="s">
        <v>55</v>
      </c>
      <c r="E111" t="s">
        <v>56</v>
      </c>
      <c r="F111" t="s">
        <v>57</v>
      </c>
      <c r="G111">
        <v>26.12</v>
      </c>
      <c r="H111">
        <v>0</v>
      </c>
      <c r="K111" t="s">
        <v>58</v>
      </c>
      <c r="L111" t="s">
        <v>59</v>
      </c>
      <c r="M111" t="s">
        <v>61</v>
      </c>
      <c r="O111" t="e">
        <f t="shared" si="13"/>
        <v>#N/A</v>
      </c>
      <c r="P111">
        <f t="shared" si="14"/>
        <v>533.88</v>
      </c>
      <c r="Q111">
        <f t="shared" si="15"/>
        <v>533.88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38803.72222222222</v>
      </c>
      <c r="B112">
        <v>534.2</v>
      </c>
      <c r="C112">
        <v>560</v>
      </c>
      <c r="D112" t="s">
        <v>55</v>
      </c>
      <c r="E112" t="s">
        <v>56</v>
      </c>
      <c r="F112" t="s">
        <v>57</v>
      </c>
      <c r="G112">
        <v>25.8</v>
      </c>
      <c r="H112">
        <v>0</v>
      </c>
      <c r="K112" t="s">
        <v>58</v>
      </c>
      <c r="L112" t="s">
        <v>59</v>
      </c>
      <c r="M112" t="s">
        <v>61</v>
      </c>
      <c r="O112" t="e">
        <f t="shared" si="13"/>
        <v>#N/A</v>
      </c>
      <c r="P112">
        <f t="shared" si="14"/>
        <v>534.2</v>
      </c>
      <c r="Q112">
        <f t="shared" si="15"/>
        <v>534.2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38828.680555555555</v>
      </c>
      <c r="B113">
        <v>534.11</v>
      </c>
      <c r="C113">
        <v>560</v>
      </c>
      <c r="D113" t="s">
        <v>55</v>
      </c>
      <c r="E113" t="s">
        <v>56</v>
      </c>
      <c r="F113" t="s">
        <v>57</v>
      </c>
      <c r="G113">
        <v>25.89</v>
      </c>
      <c r="H113">
        <v>0</v>
      </c>
      <c r="K113" t="s">
        <v>58</v>
      </c>
      <c r="L113" t="s">
        <v>59</v>
      </c>
      <c r="M113" t="s">
        <v>61</v>
      </c>
      <c r="O113" t="e">
        <f t="shared" si="13"/>
        <v>#N/A</v>
      </c>
      <c r="P113">
        <f t="shared" si="14"/>
        <v>534.11</v>
      </c>
      <c r="Q113">
        <f t="shared" si="15"/>
        <v>534.11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38859.458333333336</v>
      </c>
      <c r="B114">
        <v>533.64</v>
      </c>
      <c r="C114">
        <v>560</v>
      </c>
      <c r="D114" t="s">
        <v>55</v>
      </c>
      <c r="E114" t="s">
        <v>56</v>
      </c>
      <c r="F114" t="s">
        <v>57</v>
      </c>
      <c r="G114">
        <v>26.36</v>
      </c>
      <c r="H114">
        <v>0</v>
      </c>
      <c r="K114" t="s">
        <v>58</v>
      </c>
      <c r="L114" t="s">
        <v>59</v>
      </c>
      <c r="M114" t="s">
        <v>61</v>
      </c>
      <c r="O114" t="e">
        <f t="shared" si="13"/>
        <v>#N/A</v>
      </c>
      <c r="P114">
        <f t="shared" si="14"/>
        <v>533.64</v>
      </c>
      <c r="Q114">
        <f t="shared" si="15"/>
        <v>533.64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38891.834027777775</v>
      </c>
      <c r="B115">
        <v>533.47</v>
      </c>
      <c r="C115">
        <v>560</v>
      </c>
      <c r="D115" t="s">
        <v>55</v>
      </c>
      <c r="E115" t="s">
        <v>56</v>
      </c>
      <c r="F115" t="s">
        <v>57</v>
      </c>
      <c r="G115">
        <v>26.53</v>
      </c>
      <c r="H115">
        <v>0</v>
      </c>
      <c r="K115" t="s">
        <v>58</v>
      </c>
      <c r="L115" t="s">
        <v>59</v>
      </c>
      <c r="M115" t="s">
        <v>61</v>
      </c>
      <c r="O115" t="e">
        <f t="shared" si="13"/>
        <v>#N/A</v>
      </c>
      <c r="P115">
        <f t="shared" si="14"/>
        <v>533.47</v>
      </c>
      <c r="Q115">
        <f t="shared" si="15"/>
        <v>533.47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38922.73263888889</v>
      </c>
      <c r="B116">
        <v>533.66</v>
      </c>
      <c r="C116">
        <v>560</v>
      </c>
      <c r="D116" t="s">
        <v>55</v>
      </c>
      <c r="E116" t="s">
        <v>56</v>
      </c>
      <c r="F116" t="s">
        <v>57</v>
      </c>
      <c r="G116">
        <v>26.34</v>
      </c>
      <c r="H116">
        <v>0</v>
      </c>
      <c r="K116" t="s">
        <v>58</v>
      </c>
      <c r="L116" t="s">
        <v>59</v>
      </c>
      <c r="M116" t="s">
        <v>61</v>
      </c>
      <c r="O116" t="e">
        <f t="shared" si="13"/>
        <v>#N/A</v>
      </c>
      <c r="P116">
        <f t="shared" si="14"/>
        <v>533.66</v>
      </c>
      <c r="Q116">
        <f t="shared" si="15"/>
        <v>533.66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38952.68402777778</v>
      </c>
      <c r="B117">
        <v>532.4</v>
      </c>
      <c r="C117">
        <v>560</v>
      </c>
      <c r="D117" t="s">
        <v>55</v>
      </c>
      <c r="E117" t="s">
        <v>56</v>
      </c>
      <c r="F117" t="s">
        <v>57</v>
      </c>
      <c r="G117">
        <v>27.6</v>
      </c>
      <c r="H117">
        <v>0</v>
      </c>
      <c r="K117" t="s">
        <v>58</v>
      </c>
      <c r="L117" t="s">
        <v>59</v>
      </c>
      <c r="M117" t="s">
        <v>61</v>
      </c>
      <c r="O117" t="e">
        <f t="shared" si="13"/>
        <v>#N/A</v>
      </c>
      <c r="P117">
        <f t="shared" si="14"/>
        <v>532.4</v>
      </c>
      <c r="Q117">
        <f t="shared" si="15"/>
        <v>532.4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39046.458333333336</v>
      </c>
      <c r="B118">
        <v>533</v>
      </c>
      <c r="C118">
        <v>560</v>
      </c>
      <c r="D118" t="s">
        <v>55</v>
      </c>
      <c r="E118" t="s">
        <v>56</v>
      </c>
      <c r="F118" t="s">
        <v>57</v>
      </c>
      <c r="G118">
        <v>27</v>
      </c>
      <c r="H118">
        <v>0</v>
      </c>
      <c r="K118" t="s">
        <v>58</v>
      </c>
      <c r="L118" t="s">
        <v>59</v>
      </c>
      <c r="M118" t="s">
        <v>61</v>
      </c>
      <c r="O118" t="e">
        <f t="shared" si="13"/>
        <v>#N/A</v>
      </c>
      <c r="P118">
        <f t="shared" si="14"/>
        <v>533</v>
      </c>
      <c r="Q118">
        <f t="shared" si="15"/>
        <v>533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39066.479166666664</v>
      </c>
      <c r="B119">
        <v>532.8</v>
      </c>
      <c r="C119">
        <v>560</v>
      </c>
      <c r="D119" t="s">
        <v>55</v>
      </c>
      <c r="E119" t="s">
        <v>56</v>
      </c>
      <c r="F119" t="s">
        <v>57</v>
      </c>
      <c r="G119">
        <v>27.2</v>
      </c>
      <c r="H119">
        <v>0</v>
      </c>
      <c r="K119" t="s">
        <v>58</v>
      </c>
      <c r="L119" t="s">
        <v>59</v>
      </c>
      <c r="M119" t="s">
        <v>61</v>
      </c>
      <c r="O119" t="e">
        <f t="shared" si="13"/>
        <v>#N/A</v>
      </c>
      <c r="P119">
        <f t="shared" si="14"/>
        <v>532.8</v>
      </c>
      <c r="Q119">
        <f t="shared" si="15"/>
        <v>532.8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39093.694444444445</v>
      </c>
      <c r="B120">
        <v>532.53</v>
      </c>
      <c r="C120">
        <v>560</v>
      </c>
      <c r="D120" t="s">
        <v>55</v>
      </c>
      <c r="E120" t="s">
        <v>56</v>
      </c>
      <c r="F120" t="s">
        <v>57</v>
      </c>
      <c r="G120">
        <v>27.47</v>
      </c>
      <c r="H120">
        <v>0</v>
      </c>
      <c r="K120" t="s">
        <v>58</v>
      </c>
      <c r="L120" t="s">
        <v>59</v>
      </c>
      <c r="M120" t="s">
        <v>61</v>
      </c>
      <c r="O120" t="e">
        <f t="shared" si="13"/>
        <v>#N/A</v>
      </c>
      <c r="P120">
        <f t="shared" si="14"/>
        <v>532.53</v>
      </c>
      <c r="Q120">
        <f t="shared" si="15"/>
        <v>532.53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39121.69097222222</v>
      </c>
      <c r="B121">
        <v>532.54</v>
      </c>
      <c r="C121">
        <v>560</v>
      </c>
      <c r="D121" t="s">
        <v>55</v>
      </c>
      <c r="E121" t="s">
        <v>56</v>
      </c>
      <c r="F121" t="s">
        <v>57</v>
      </c>
      <c r="G121">
        <v>27.46</v>
      </c>
      <c r="H121">
        <v>0</v>
      </c>
      <c r="K121" t="s">
        <v>58</v>
      </c>
      <c r="L121" t="s">
        <v>59</v>
      </c>
      <c r="M121" t="s">
        <v>61</v>
      </c>
      <c r="O121" t="e">
        <f t="shared" si="13"/>
        <v>#N/A</v>
      </c>
      <c r="P121">
        <f t="shared" si="14"/>
        <v>532.54</v>
      </c>
      <c r="Q121">
        <f t="shared" si="15"/>
        <v>532.54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39156.76736111111</v>
      </c>
      <c r="B122">
        <v>532.61</v>
      </c>
      <c r="C122">
        <v>560</v>
      </c>
      <c r="D122" t="s">
        <v>55</v>
      </c>
      <c r="E122" t="s">
        <v>56</v>
      </c>
      <c r="F122" t="s">
        <v>57</v>
      </c>
      <c r="G122">
        <v>27.39</v>
      </c>
      <c r="H122">
        <v>0</v>
      </c>
      <c r="K122" t="s">
        <v>58</v>
      </c>
      <c r="L122" t="s">
        <v>59</v>
      </c>
      <c r="M122" t="s">
        <v>61</v>
      </c>
      <c r="O122" t="e">
        <f t="shared" si="13"/>
        <v>#N/A</v>
      </c>
      <c r="P122">
        <f t="shared" si="14"/>
        <v>532.61</v>
      </c>
      <c r="Q122">
        <f t="shared" si="15"/>
        <v>532.61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39192.47222222222</v>
      </c>
      <c r="B123">
        <v>533.2</v>
      </c>
      <c r="C123">
        <v>560</v>
      </c>
      <c r="D123" t="s">
        <v>55</v>
      </c>
      <c r="E123" t="s">
        <v>56</v>
      </c>
      <c r="F123" t="s">
        <v>57</v>
      </c>
      <c r="G123">
        <v>26.8</v>
      </c>
      <c r="H123">
        <v>0</v>
      </c>
      <c r="K123" t="s">
        <v>58</v>
      </c>
      <c r="L123" t="s">
        <v>59</v>
      </c>
      <c r="M123" t="s">
        <v>61</v>
      </c>
      <c r="O123" t="e">
        <f t="shared" si="13"/>
        <v>#N/A</v>
      </c>
      <c r="P123">
        <f t="shared" si="14"/>
        <v>533.2</v>
      </c>
      <c r="Q123">
        <f t="shared" si="15"/>
        <v>533.2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39219.76388888889</v>
      </c>
      <c r="B124">
        <v>535.24</v>
      </c>
      <c r="C124">
        <v>560</v>
      </c>
      <c r="D124" t="s">
        <v>55</v>
      </c>
      <c r="E124" t="s">
        <v>56</v>
      </c>
      <c r="F124" t="s">
        <v>57</v>
      </c>
      <c r="G124">
        <v>24.76</v>
      </c>
      <c r="H124">
        <v>0</v>
      </c>
      <c r="K124" t="s">
        <v>58</v>
      </c>
      <c r="L124" t="s">
        <v>59</v>
      </c>
      <c r="M124" t="s">
        <v>61</v>
      </c>
      <c r="O124" t="e">
        <f t="shared" si="13"/>
        <v>#N/A</v>
      </c>
      <c r="P124">
        <f t="shared" si="14"/>
        <v>535.24</v>
      </c>
      <c r="Q124">
        <f t="shared" si="15"/>
        <v>535.24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39246.833333333336</v>
      </c>
      <c r="B125">
        <v>536.54</v>
      </c>
      <c r="C125">
        <v>560</v>
      </c>
      <c r="D125" t="s">
        <v>55</v>
      </c>
      <c r="E125" t="s">
        <v>56</v>
      </c>
      <c r="F125" t="s">
        <v>57</v>
      </c>
      <c r="G125">
        <v>23.46</v>
      </c>
      <c r="H125">
        <v>0</v>
      </c>
      <c r="K125" t="s">
        <v>58</v>
      </c>
      <c r="L125" t="s">
        <v>59</v>
      </c>
      <c r="M125" t="s">
        <v>61</v>
      </c>
      <c r="O125" t="e">
        <f t="shared" si="13"/>
        <v>#N/A</v>
      </c>
      <c r="P125">
        <f t="shared" si="14"/>
        <v>536.54</v>
      </c>
      <c r="Q125">
        <f t="shared" si="15"/>
        <v>536.54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39274.72222222222</v>
      </c>
      <c r="B126">
        <v>535.93</v>
      </c>
      <c r="C126">
        <v>560</v>
      </c>
      <c r="D126" t="s">
        <v>55</v>
      </c>
      <c r="E126" t="s">
        <v>56</v>
      </c>
      <c r="F126" t="s">
        <v>57</v>
      </c>
      <c r="G126">
        <v>24.07</v>
      </c>
      <c r="H126">
        <v>0</v>
      </c>
      <c r="K126" t="s">
        <v>58</v>
      </c>
      <c r="L126" t="s">
        <v>59</v>
      </c>
      <c r="M126" t="s">
        <v>61</v>
      </c>
      <c r="O126" t="e">
        <f t="shared" si="13"/>
        <v>#N/A</v>
      </c>
      <c r="P126">
        <f t="shared" si="14"/>
        <v>535.93</v>
      </c>
      <c r="Q126">
        <f t="shared" si="15"/>
        <v>535.93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39300.64236111111</v>
      </c>
      <c r="B127">
        <v>536.36</v>
      </c>
      <c r="C127">
        <v>560</v>
      </c>
      <c r="D127" t="s">
        <v>55</v>
      </c>
      <c r="E127" t="s">
        <v>56</v>
      </c>
      <c r="F127" t="s">
        <v>57</v>
      </c>
      <c r="G127">
        <v>23.64</v>
      </c>
      <c r="H127">
        <v>0</v>
      </c>
      <c r="K127" t="s">
        <v>58</v>
      </c>
      <c r="L127" t="s">
        <v>59</v>
      </c>
      <c r="M127" t="s">
        <v>61</v>
      </c>
      <c r="O127" t="e">
        <f t="shared" si="13"/>
        <v>#N/A</v>
      </c>
      <c r="P127">
        <f t="shared" si="14"/>
        <v>536.36</v>
      </c>
      <c r="Q127">
        <f t="shared" si="15"/>
        <v>536.36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39335.8125</v>
      </c>
      <c r="B128">
        <v>535.36</v>
      </c>
      <c r="C128">
        <v>560</v>
      </c>
      <c r="D128" t="s">
        <v>55</v>
      </c>
      <c r="E128" t="s">
        <v>56</v>
      </c>
      <c r="F128" t="s">
        <v>57</v>
      </c>
      <c r="G128">
        <v>24.64</v>
      </c>
      <c r="H128">
        <v>0</v>
      </c>
      <c r="K128" t="s">
        <v>58</v>
      </c>
      <c r="L128" t="s">
        <v>59</v>
      </c>
      <c r="M128" t="s">
        <v>61</v>
      </c>
      <c r="O128" t="e">
        <f t="shared" si="13"/>
        <v>#N/A</v>
      </c>
      <c r="P128">
        <f t="shared" si="14"/>
        <v>535.36</v>
      </c>
      <c r="Q128">
        <f t="shared" si="15"/>
        <v>535.36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39363.84722222222</v>
      </c>
      <c r="B129">
        <v>535.19</v>
      </c>
      <c r="C129">
        <v>560</v>
      </c>
      <c r="D129" t="s">
        <v>55</v>
      </c>
      <c r="E129" t="s">
        <v>56</v>
      </c>
      <c r="F129" t="s">
        <v>57</v>
      </c>
      <c r="G129">
        <v>24.81</v>
      </c>
      <c r="H129">
        <v>0</v>
      </c>
      <c r="K129" t="s">
        <v>58</v>
      </c>
      <c r="L129" t="s">
        <v>59</v>
      </c>
      <c r="M129" t="s">
        <v>61</v>
      </c>
      <c r="O129" t="e">
        <f t="shared" si="13"/>
        <v>#N/A</v>
      </c>
      <c r="P129">
        <f t="shared" si="14"/>
        <v>535.19</v>
      </c>
      <c r="Q129">
        <f t="shared" si="15"/>
        <v>535.19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39405.708333333336</v>
      </c>
      <c r="B130">
        <v>535.24</v>
      </c>
      <c r="C130">
        <v>560</v>
      </c>
      <c r="D130" t="s">
        <v>55</v>
      </c>
      <c r="E130" t="s">
        <v>56</v>
      </c>
      <c r="F130" t="s">
        <v>57</v>
      </c>
      <c r="G130">
        <v>24.76</v>
      </c>
      <c r="H130">
        <v>0</v>
      </c>
      <c r="K130" t="s">
        <v>58</v>
      </c>
      <c r="L130" t="s">
        <v>59</v>
      </c>
      <c r="M130" t="s">
        <v>61</v>
      </c>
      <c r="O130" t="e">
        <f t="shared" si="13"/>
        <v>#N/A</v>
      </c>
      <c r="P130">
        <f t="shared" si="14"/>
        <v>535.24</v>
      </c>
      <c r="Q130">
        <f t="shared" si="15"/>
        <v>535.24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39426.541666666664</v>
      </c>
      <c r="B131">
        <v>534.81</v>
      </c>
      <c r="C131">
        <v>560</v>
      </c>
      <c r="D131" t="s">
        <v>55</v>
      </c>
      <c r="E131" t="s">
        <v>56</v>
      </c>
      <c r="F131" t="s">
        <v>57</v>
      </c>
      <c r="G131">
        <v>25.19</v>
      </c>
      <c r="H131">
        <v>0</v>
      </c>
      <c r="K131" t="s">
        <v>58</v>
      </c>
      <c r="L131" t="s">
        <v>59</v>
      </c>
      <c r="M131" t="s">
        <v>61</v>
      </c>
      <c r="O131" t="e">
        <f t="shared" si="13"/>
        <v>#N/A</v>
      </c>
      <c r="P131">
        <f t="shared" si="14"/>
        <v>534.81</v>
      </c>
      <c r="Q131">
        <f t="shared" si="15"/>
        <v>534.81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39449.760416666664</v>
      </c>
      <c r="B132">
        <v>534.72</v>
      </c>
      <c r="C132">
        <v>560</v>
      </c>
      <c r="D132" t="s">
        <v>55</v>
      </c>
      <c r="E132" t="s">
        <v>56</v>
      </c>
      <c r="F132" t="s">
        <v>57</v>
      </c>
      <c r="G132">
        <v>25.28</v>
      </c>
      <c r="H132">
        <v>0</v>
      </c>
      <c r="K132" t="s">
        <v>58</v>
      </c>
      <c r="L132" t="s">
        <v>59</v>
      </c>
      <c r="M132" t="s">
        <v>61</v>
      </c>
      <c r="O132" t="e">
        <f aca="true" t="shared" si="18" ref="O132:O169">IF(EXACT(E132,"Nivel Dinámico"),IF(B132=0,NA(),B132),NA())</f>
        <v>#N/A</v>
      </c>
      <c r="P132">
        <f aca="true" t="shared" si="19" ref="P132:P169">IF(AND(EXACT(E132,"Nivel Estático"),NOT(EXACT(F132,"SONDA AUTOMÁTICA"))),IF(B132=0,NA(),B132),NA())</f>
        <v>534.72</v>
      </c>
      <c r="Q132">
        <f aca="true" t="shared" si="20" ref="Q132:Q169">IF(ISNA(P132),IF(ISNA(R132),IF(ISNA(S132),"",S132),R132),P132)</f>
        <v>534.72</v>
      </c>
      <c r="R132" s="10" t="e">
        <f aca="true" t="shared" si="21" ref="R132:R169">IF(EXACT(E132,"Extrapolado"),IF(B132=0,NA(),B132),NA())</f>
        <v>#N/A</v>
      </c>
      <c r="S132" s="2" t="e">
        <f aca="true" t="shared" si="22" ref="S132:S169">IF(EXACT(F132,"SONDA AUTOMÁTICA"),IF(B132=0,NA(),B132),NA())</f>
        <v>#N/A</v>
      </c>
    </row>
    <row r="133" spans="1:19" ht="12.75">
      <c r="A133" s="1">
        <v>39482.520833333336</v>
      </c>
      <c r="B133">
        <v>534.53</v>
      </c>
      <c r="C133">
        <v>560</v>
      </c>
      <c r="D133" t="s">
        <v>55</v>
      </c>
      <c r="E133" t="s">
        <v>56</v>
      </c>
      <c r="F133" t="s">
        <v>57</v>
      </c>
      <c r="G133">
        <v>25.47</v>
      </c>
      <c r="H133">
        <v>0</v>
      </c>
      <c r="K133" t="s">
        <v>58</v>
      </c>
      <c r="L133" t="s">
        <v>59</v>
      </c>
      <c r="M133" t="s">
        <v>61</v>
      </c>
      <c r="O133" t="e">
        <f t="shared" si="18"/>
        <v>#N/A</v>
      </c>
      <c r="P133">
        <f t="shared" si="19"/>
        <v>534.53</v>
      </c>
      <c r="Q133">
        <f t="shared" si="20"/>
        <v>534.53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39518.572916666664</v>
      </c>
      <c r="B134">
        <v>534.5</v>
      </c>
      <c r="C134">
        <v>560</v>
      </c>
      <c r="D134" t="s">
        <v>55</v>
      </c>
      <c r="E134" t="s">
        <v>56</v>
      </c>
      <c r="F134" t="s">
        <v>57</v>
      </c>
      <c r="G134">
        <v>25.5</v>
      </c>
      <c r="H134">
        <v>0</v>
      </c>
      <c r="K134" t="s">
        <v>58</v>
      </c>
      <c r="L134" t="s">
        <v>59</v>
      </c>
      <c r="M134" t="s">
        <v>61</v>
      </c>
      <c r="O134" t="e">
        <f t="shared" si="18"/>
        <v>#N/A</v>
      </c>
      <c r="P134">
        <f t="shared" si="19"/>
        <v>534.5</v>
      </c>
      <c r="Q134">
        <f t="shared" si="20"/>
        <v>534.5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39546.479166666664</v>
      </c>
      <c r="B135">
        <v>534.54</v>
      </c>
      <c r="C135">
        <v>560</v>
      </c>
      <c r="D135" t="s">
        <v>55</v>
      </c>
      <c r="E135" t="s">
        <v>56</v>
      </c>
      <c r="F135" t="s">
        <v>57</v>
      </c>
      <c r="G135">
        <v>25.46</v>
      </c>
      <c r="H135">
        <v>0</v>
      </c>
      <c r="K135" t="s">
        <v>58</v>
      </c>
      <c r="L135" t="s">
        <v>59</v>
      </c>
      <c r="M135" t="s">
        <v>61</v>
      </c>
      <c r="O135" t="e">
        <f t="shared" si="18"/>
        <v>#N/A</v>
      </c>
      <c r="P135">
        <f t="shared" si="19"/>
        <v>534.54</v>
      </c>
      <c r="Q135">
        <f t="shared" si="20"/>
        <v>534.54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39580.520833333336</v>
      </c>
      <c r="B136">
        <v>534.41</v>
      </c>
      <c r="C136">
        <v>560</v>
      </c>
      <c r="D136" t="s">
        <v>55</v>
      </c>
      <c r="E136" t="s">
        <v>56</v>
      </c>
      <c r="F136" t="s">
        <v>57</v>
      </c>
      <c r="G136">
        <v>25.59</v>
      </c>
      <c r="H136">
        <v>0</v>
      </c>
      <c r="K136" t="s">
        <v>58</v>
      </c>
      <c r="L136" t="s">
        <v>59</v>
      </c>
      <c r="M136" t="s">
        <v>61</v>
      </c>
      <c r="O136" t="e">
        <f t="shared" si="18"/>
        <v>#N/A</v>
      </c>
      <c r="P136">
        <f t="shared" si="19"/>
        <v>534.41</v>
      </c>
      <c r="Q136">
        <f t="shared" si="20"/>
        <v>534.41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39601.63888888889</v>
      </c>
      <c r="B137">
        <v>534.53</v>
      </c>
      <c r="C137">
        <v>560</v>
      </c>
      <c r="D137" t="s">
        <v>55</v>
      </c>
      <c r="E137" t="s">
        <v>56</v>
      </c>
      <c r="F137" t="s">
        <v>57</v>
      </c>
      <c r="G137">
        <v>25.47</v>
      </c>
      <c r="H137">
        <v>0</v>
      </c>
      <c r="K137" t="s">
        <v>58</v>
      </c>
      <c r="L137" t="s">
        <v>59</v>
      </c>
      <c r="M137" t="s">
        <v>61</v>
      </c>
      <c r="O137" t="e">
        <f t="shared" si="18"/>
        <v>#N/A</v>
      </c>
      <c r="P137">
        <f t="shared" si="19"/>
        <v>534.53</v>
      </c>
      <c r="Q137">
        <f t="shared" si="20"/>
        <v>534.53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39644.489583333336</v>
      </c>
      <c r="B138">
        <v>535.79</v>
      </c>
      <c r="C138">
        <v>560</v>
      </c>
      <c r="D138" t="s">
        <v>55</v>
      </c>
      <c r="E138" t="s">
        <v>56</v>
      </c>
      <c r="F138" t="s">
        <v>57</v>
      </c>
      <c r="G138">
        <v>24.21</v>
      </c>
      <c r="H138">
        <v>0</v>
      </c>
      <c r="K138" t="s">
        <v>58</v>
      </c>
      <c r="L138" t="s">
        <v>59</v>
      </c>
      <c r="M138" t="s">
        <v>61</v>
      </c>
      <c r="O138" t="e">
        <f t="shared" si="18"/>
        <v>#N/A</v>
      </c>
      <c r="P138">
        <f t="shared" si="19"/>
        <v>535.79</v>
      </c>
      <c r="Q138">
        <f t="shared" si="20"/>
        <v>535.79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39672.625</v>
      </c>
      <c r="B139">
        <v>535.92</v>
      </c>
      <c r="C139">
        <v>560</v>
      </c>
      <c r="D139" t="s">
        <v>55</v>
      </c>
      <c r="E139" t="s">
        <v>56</v>
      </c>
      <c r="F139" t="s">
        <v>57</v>
      </c>
      <c r="G139">
        <v>24.08</v>
      </c>
      <c r="H139">
        <v>0</v>
      </c>
      <c r="K139" t="s">
        <v>58</v>
      </c>
      <c r="L139" t="s">
        <v>59</v>
      </c>
      <c r="M139" t="s">
        <v>61</v>
      </c>
      <c r="O139" t="e">
        <f t="shared" si="18"/>
        <v>#N/A</v>
      </c>
      <c r="P139">
        <f t="shared" si="19"/>
        <v>535.92</v>
      </c>
      <c r="Q139">
        <f t="shared" si="20"/>
        <v>535.92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39710.70138888889</v>
      </c>
      <c r="B140">
        <v>535.19</v>
      </c>
      <c r="C140">
        <v>560</v>
      </c>
      <c r="D140" t="s">
        <v>55</v>
      </c>
      <c r="E140" t="s">
        <v>56</v>
      </c>
      <c r="F140" t="s">
        <v>57</v>
      </c>
      <c r="G140">
        <v>24.81</v>
      </c>
      <c r="H140">
        <v>0</v>
      </c>
      <c r="K140" t="s">
        <v>58</v>
      </c>
      <c r="L140" t="s">
        <v>59</v>
      </c>
      <c r="M140" t="s">
        <v>61</v>
      </c>
      <c r="O140" t="e">
        <f t="shared" si="18"/>
        <v>#N/A</v>
      </c>
      <c r="P140">
        <f t="shared" si="19"/>
        <v>535.19</v>
      </c>
      <c r="Q140">
        <f t="shared" si="20"/>
        <v>535.19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39737.645833333336</v>
      </c>
      <c r="B141">
        <v>535.01</v>
      </c>
      <c r="C141">
        <v>560</v>
      </c>
      <c r="D141" t="s">
        <v>55</v>
      </c>
      <c r="E141" t="s">
        <v>56</v>
      </c>
      <c r="F141" t="s">
        <v>57</v>
      </c>
      <c r="G141">
        <v>24.99</v>
      </c>
      <c r="H141">
        <v>0</v>
      </c>
      <c r="K141" t="s">
        <v>58</v>
      </c>
      <c r="L141" t="s">
        <v>59</v>
      </c>
      <c r="M141" t="s">
        <v>61</v>
      </c>
      <c r="O141" t="e">
        <f t="shared" si="18"/>
        <v>#N/A</v>
      </c>
      <c r="P141">
        <f t="shared" si="19"/>
        <v>535.01</v>
      </c>
      <c r="Q141">
        <f t="shared" si="20"/>
        <v>535.01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39773.385416666664</v>
      </c>
      <c r="B142">
        <v>535.93</v>
      </c>
      <c r="C142">
        <v>560</v>
      </c>
      <c r="D142" t="s">
        <v>55</v>
      </c>
      <c r="E142" t="s">
        <v>56</v>
      </c>
      <c r="F142" t="s">
        <v>57</v>
      </c>
      <c r="G142">
        <v>24.07</v>
      </c>
      <c r="H142">
        <v>0</v>
      </c>
      <c r="K142" t="s">
        <v>58</v>
      </c>
      <c r="L142" t="s">
        <v>59</v>
      </c>
      <c r="M142" t="s">
        <v>61</v>
      </c>
      <c r="O142" t="e">
        <f t="shared" si="18"/>
        <v>#N/A</v>
      </c>
      <c r="P142">
        <f t="shared" si="19"/>
        <v>535.93</v>
      </c>
      <c r="Q142">
        <f t="shared" si="20"/>
        <v>535.93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39803.57638888889</v>
      </c>
      <c r="B143">
        <v>536.51</v>
      </c>
      <c r="C143">
        <v>560</v>
      </c>
      <c r="D143" t="s">
        <v>55</v>
      </c>
      <c r="E143" t="s">
        <v>56</v>
      </c>
      <c r="F143" t="s">
        <v>57</v>
      </c>
      <c r="G143">
        <v>23.49</v>
      </c>
      <c r="H143">
        <v>0</v>
      </c>
      <c r="K143" t="s">
        <v>58</v>
      </c>
      <c r="L143" t="s">
        <v>59</v>
      </c>
      <c r="M143" t="s">
        <v>61</v>
      </c>
      <c r="O143" t="e">
        <f t="shared" si="18"/>
        <v>#N/A</v>
      </c>
      <c r="P143">
        <f t="shared" si="19"/>
        <v>536.51</v>
      </c>
      <c r="Q143">
        <f t="shared" si="20"/>
        <v>536.51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39824.458333333336</v>
      </c>
      <c r="B144">
        <v>537.35</v>
      </c>
      <c r="C144">
        <v>560</v>
      </c>
      <c r="D144" t="s">
        <v>55</v>
      </c>
      <c r="E144" t="s">
        <v>56</v>
      </c>
      <c r="F144" t="s">
        <v>57</v>
      </c>
      <c r="G144">
        <v>22.65</v>
      </c>
      <c r="H144">
        <v>0</v>
      </c>
      <c r="K144" t="s">
        <v>58</v>
      </c>
      <c r="L144" t="s">
        <v>59</v>
      </c>
      <c r="M144" t="s">
        <v>61</v>
      </c>
      <c r="O144" t="e">
        <f t="shared" si="18"/>
        <v>#N/A</v>
      </c>
      <c r="P144">
        <f t="shared" si="19"/>
        <v>537.35</v>
      </c>
      <c r="Q144">
        <f t="shared" si="20"/>
        <v>537.35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39867.5</v>
      </c>
      <c r="B145">
        <v>539</v>
      </c>
      <c r="C145">
        <v>560</v>
      </c>
      <c r="D145" t="s">
        <v>55</v>
      </c>
      <c r="E145" t="s">
        <v>56</v>
      </c>
      <c r="F145" t="s">
        <v>57</v>
      </c>
      <c r="G145">
        <v>21</v>
      </c>
      <c r="H145">
        <v>0</v>
      </c>
      <c r="K145" t="s">
        <v>58</v>
      </c>
      <c r="L145" t="s">
        <v>59</v>
      </c>
      <c r="M145" t="s">
        <v>61</v>
      </c>
      <c r="O145" t="e">
        <f t="shared" si="18"/>
        <v>#N/A</v>
      </c>
      <c r="P145">
        <f t="shared" si="19"/>
        <v>539</v>
      </c>
      <c r="Q145">
        <f t="shared" si="20"/>
        <v>539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39881.458333333336</v>
      </c>
      <c r="B146">
        <v>539.46</v>
      </c>
      <c r="C146">
        <v>560</v>
      </c>
      <c r="D146" t="s">
        <v>55</v>
      </c>
      <c r="E146" t="s">
        <v>56</v>
      </c>
      <c r="F146" t="s">
        <v>57</v>
      </c>
      <c r="G146">
        <v>20.54</v>
      </c>
      <c r="H146">
        <v>0</v>
      </c>
      <c r="K146" t="s">
        <v>58</v>
      </c>
      <c r="L146" t="s">
        <v>59</v>
      </c>
      <c r="M146" t="s">
        <v>61</v>
      </c>
      <c r="O146" t="e">
        <f t="shared" si="18"/>
        <v>#N/A</v>
      </c>
      <c r="P146">
        <f t="shared" si="19"/>
        <v>539.46</v>
      </c>
      <c r="Q146">
        <f t="shared" si="20"/>
        <v>539.46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39923.479166666664</v>
      </c>
      <c r="B147">
        <v>540.74</v>
      </c>
      <c r="C147">
        <v>560</v>
      </c>
      <c r="D147" t="s">
        <v>55</v>
      </c>
      <c r="E147" t="s">
        <v>56</v>
      </c>
      <c r="F147" t="s">
        <v>57</v>
      </c>
      <c r="G147">
        <v>19.26</v>
      </c>
      <c r="H147">
        <v>0</v>
      </c>
      <c r="K147" t="s">
        <v>58</v>
      </c>
      <c r="L147" t="s">
        <v>59</v>
      </c>
      <c r="M147" t="s">
        <v>61</v>
      </c>
      <c r="O147" t="e">
        <f t="shared" si="18"/>
        <v>#N/A</v>
      </c>
      <c r="P147">
        <f t="shared" si="19"/>
        <v>540.74</v>
      </c>
      <c r="Q147">
        <f t="shared" si="20"/>
        <v>540.74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39958.458333333336</v>
      </c>
      <c r="B148">
        <v>541.34</v>
      </c>
      <c r="C148">
        <v>560</v>
      </c>
      <c r="D148" t="s">
        <v>55</v>
      </c>
      <c r="E148" t="s">
        <v>56</v>
      </c>
      <c r="F148" t="s">
        <v>57</v>
      </c>
      <c r="G148">
        <v>18.66</v>
      </c>
      <c r="H148">
        <v>0</v>
      </c>
      <c r="K148" t="s">
        <v>58</v>
      </c>
      <c r="L148" t="s">
        <v>59</v>
      </c>
      <c r="M148" t="s">
        <v>61</v>
      </c>
      <c r="O148" t="e">
        <f t="shared" si="18"/>
        <v>#N/A</v>
      </c>
      <c r="P148">
        <f t="shared" si="19"/>
        <v>541.34</v>
      </c>
      <c r="Q148">
        <f t="shared" si="20"/>
        <v>541.34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39980.729166666664</v>
      </c>
      <c r="B149">
        <v>541.51</v>
      </c>
      <c r="C149">
        <v>560</v>
      </c>
      <c r="D149" t="s">
        <v>55</v>
      </c>
      <c r="E149" t="s">
        <v>56</v>
      </c>
      <c r="F149" t="s">
        <v>57</v>
      </c>
      <c r="G149">
        <v>18.49</v>
      </c>
      <c r="H149">
        <v>0</v>
      </c>
      <c r="K149" t="s">
        <v>58</v>
      </c>
      <c r="L149" t="s">
        <v>59</v>
      </c>
      <c r="M149" t="s">
        <v>61</v>
      </c>
      <c r="O149" t="e">
        <f t="shared" si="18"/>
        <v>#N/A</v>
      </c>
      <c r="P149">
        <f t="shared" si="19"/>
        <v>541.51</v>
      </c>
      <c r="Q149">
        <f t="shared" si="20"/>
        <v>541.51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40021.4375</v>
      </c>
      <c r="B150">
        <v>541.25</v>
      </c>
      <c r="C150">
        <v>560</v>
      </c>
      <c r="D150" t="s">
        <v>55</v>
      </c>
      <c r="E150" t="s">
        <v>56</v>
      </c>
      <c r="F150" t="s">
        <v>57</v>
      </c>
      <c r="G150">
        <v>18.75</v>
      </c>
      <c r="H150">
        <v>0</v>
      </c>
      <c r="K150" t="s">
        <v>58</v>
      </c>
      <c r="L150" t="s">
        <v>59</v>
      </c>
      <c r="M150" t="s">
        <v>61</v>
      </c>
      <c r="O150" t="e">
        <f t="shared" si="18"/>
        <v>#N/A</v>
      </c>
      <c r="P150">
        <f t="shared" si="19"/>
        <v>541.25</v>
      </c>
      <c r="Q150">
        <f t="shared" si="20"/>
        <v>541.25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40043.5</v>
      </c>
      <c r="B151">
        <v>540.51</v>
      </c>
      <c r="C151">
        <v>560</v>
      </c>
      <c r="D151" t="s">
        <v>55</v>
      </c>
      <c r="E151" t="s">
        <v>56</v>
      </c>
      <c r="F151" t="s">
        <v>57</v>
      </c>
      <c r="G151">
        <v>19.49</v>
      </c>
      <c r="H151">
        <v>0</v>
      </c>
      <c r="K151" t="s">
        <v>58</v>
      </c>
      <c r="L151" t="s">
        <v>59</v>
      </c>
      <c r="M151" t="s">
        <v>61</v>
      </c>
      <c r="O151" t="e">
        <f t="shared" si="18"/>
        <v>#N/A</v>
      </c>
      <c r="P151">
        <f t="shared" si="19"/>
        <v>540.51</v>
      </c>
      <c r="Q151">
        <f t="shared" si="20"/>
        <v>540.51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40077.458333333336</v>
      </c>
      <c r="B152">
        <v>539.45</v>
      </c>
      <c r="C152">
        <v>560</v>
      </c>
      <c r="D152" t="s">
        <v>55</v>
      </c>
      <c r="E152" t="s">
        <v>56</v>
      </c>
      <c r="F152" t="s">
        <v>57</v>
      </c>
      <c r="G152">
        <v>20.55</v>
      </c>
      <c r="H152">
        <v>0</v>
      </c>
      <c r="K152" t="s">
        <v>58</v>
      </c>
      <c r="L152" t="s">
        <v>59</v>
      </c>
      <c r="M152" t="s">
        <v>61</v>
      </c>
      <c r="O152" t="e">
        <f t="shared" si="18"/>
        <v>#N/A</v>
      </c>
      <c r="P152">
        <f t="shared" si="19"/>
        <v>539.45</v>
      </c>
      <c r="Q152">
        <f t="shared" si="20"/>
        <v>539.45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40099.5</v>
      </c>
      <c r="B153">
        <v>539.51</v>
      </c>
      <c r="C153">
        <v>560</v>
      </c>
      <c r="D153" t="s">
        <v>55</v>
      </c>
      <c r="E153" t="s">
        <v>56</v>
      </c>
      <c r="F153" t="s">
        <v>57</v>
      </c>
      <c r="G153">
        <v>20.49</v>
      </c>
      <c r="H153">
        <v>0</v>
      </c>
      <c r="K153" t="s">
        <v>58</v>
      </c>
      <c r="L153" t="s">
        <v>59</v>
      </c>
      <c r="M153" t="s">
        <v>61</v>
      </c>
      <c r="O153" t="e">
        <f t="shared" si="18"/>
        <v>#N/A</v>
      </c>
      <c r="P153">
        <f t="shared" si="19"/>
        <v>539.51</v>
      </c>
      <c r="Q153">
        <f t="shared" si="20"/>
        <v>539.51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40122.427083333336</v>
      </c>
      <c r="B154">
        <v>539.56</v>
      </c>
      <c r="C154">
        <v>560</v>
      </c>
      <c r="D154" t="s">
        <v>55</v>
      </c>
      <c r="E154" t="s">
        <v>56</v>
      </c>
      <c r="F154" t="s">
        <v>57</v>
      </c>
      <c r="G154">
        <v>20.44</v>
      </c>
      <c r="H154">
        <v>0</v>
      </c>
      <c r="K154" t="s">
        <v>58</v>
      </c>
      <c r="L154" t="s">
        <v>59</v>
      </c>
      <c r="M154" t="s">
        <v>61</v>
      </c>
      <c r="O154" t="e">
        <f t="shared" si="18"/>
        <v>#N/A</v>
      </c>
      <c r="P154">
        <f t="shared" si="19"/>
        <v>539.56</v>
      </c>
      <c r="Q154">
        <f t="shared" si="20"/>
        <v>539.56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40186.645833333336</v>
      </c>
      <c r="B155">
        <v>539.5</v>
      </c>
      <c r="C155">
        <v>560</v>
      </c>
      <c r="D155" t="s">
        <v>55</v>
      </c>
      <c r="E155" t="s">
        <v>56</v>
      </c>
      <c r="F155" t="s">
        <v>57</v>
      </c>
      <c r="G155">
        <v>20.5</v>
      </c>
      <c r="H155">
        <v>0</v>
      </c>
      <c r="K155" t="s">
        <v>58</v>
      </c>
      <c r="L155" t="s">
        <v>59</v>
      </c>
      <c r="M155" t="s">
        <v>61</v>
      </c>
      <c r="O155" t="e">
        <f t="shared" si="18"/>
        <v>#N/A</v>
      </c>
      <c r="P155">
        <f t="shared" si="19"/>
        <v>539.5</v>
      </c>
      <c r="Q155">
        <f t="shared" si="20"/>
        <v>539.5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40203.6875</v>
      </c>
      <c r="B156">
        <v>540.44</v>
      </c>
      <c r="C156">
        <v>560</v>
      </c>
      <c r="D156" t="s">
        <v>55</v>
      </c>
      <c r="E156" t="s">
        <v>56</v>
      </c>
      <c r="F156" t="s">
        <v>57</v>
      </c>
      <c r="G156">
        <v>19.56</v>
      </c>
      <c r="H156">
        <v>0</v>
      </c>
      <c r="K156" t="s">
        <v>58</v>
      </c>
      <c r="L156" t="s">
        <v>59</v>
      </c>
      <c r="M156" t="s">
        <v>61</v>
      </c>
      <c r="O156" t="e">
        <f t="shared" si="18"/>
        <v>#N/A</v>
      </c>
      <c r="P156">
        <f t="shared" si="19"/>
        <v>540.44</v>
      </c>
      <c r="Q156">
        <f t="shared" si="20"/>
        <v>540.44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40231.54236111111</v>
      </c>
      <c r="B157">
        <v>540.45</v>
      </c>
      <c r="C157">
        <v>560</v>
      </c>
      <c r="D157" t="s">
        <v>55</v>
      </c>
      <c r="E157" t="s">
        <v>56</v>
      </c>
      <c r="F157" t="s">
        <v>57</v>
      </c>
      <c r="G157">
        <v>19.55</v>
      </c>
      <c r="H157">
        <v>0</v>
      </c>
      <c r="K157" t="s">
        <v>58</v>
      </c>
      <c r="L157" t="s">
        <v>59</v>
      </c>
      <c r="M157" t="s">
        <v>61</v>
      </c>
      <c r="O157" t="e">
        <f t="shared" si="18"/>
        <v>#N/A</v>
      </c>
      <c r="P157">
        <f t="shared" si="19"/>
        <v>540.45</v>
      </c>
      <c r="Q157">
        <f t="shared" si="20"/>
        <v>540.45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40259.541666666664</v>
      </c>
      <c r="B158">
        <v>540.88</v>
      </c>
      <c r="C158">
        <v>560</v>
      </c>
      <c r="D158" t="s">
        <v>55</v>
      </c>
      <c r="E158" t="s">
        <v>56</v>
      </c>
      <c r="F158" t="s">
        <v>57</v>
      </c>
      <c r="G158">
        <v>19.12</v>
      </c>
      <c r="H158">
        <v>0</v>
      </c>
      <c r="K158" t="s">
        <v>58</v>
      </c>
      <c r="L158" t="s">
        <v>59</v>
      </c>
      <c r="M158" t="s">
        <v>61</v>
      </c>
      <c r="O158" t="e">
        <f t="shared" si="18"/>
        <v>#N/A</v>
      </c>
      <c r="P158">
        <f t="shared" si="19"/>
        <v>540.88</v>
      </c>
      <c r="Q158">
        <f t="shared" si="20"/>
        <v>540.88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40287.739583333336</v>
      </c>
      <c r="B159">
        <v>540.71</v>
      </c>
      <c r="C159">
        <v>560</v>
      </c>
      <c r="D159" t="s">
        <v>55</v>
      </c>
      <c r="E159" t="s">
        <v>56</v>
      </c>
      <c r="F159" t="s">
        <v>57</v>
      </c>
      <c r="G159">
        <v>19.29</v>
      </c>
      <c r="H159">
        <v>0</v>
      </c>
      <c r="K159" t="s">
        <v>58</v>
      </c>
      <c r="L159" t="s">
        <v>59</v>
      </c>
      <c r="M159" t="s">
        <v>61</v>
      </c>
      <c r="O159" t="e">
        <f t="shared" si="18"/>
        <v>#N/A</v>
      </c>
      <c r="P159">
        <f t="shared" si="19"/>
        <v>540.71</v>
      </c>
      <c r="Q159">
        <f t="shared" si="20"/>
        <v>540.71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40325.458333333336</v>
      </c>
      <c r="B160">
        <v>540.4</v>
      </c>
      <c r="C160">
        <v>560</v>
      </c>
      <c r="D160" t="s">
        <v>55</v>
      </c>
      <c r="E160" t="s">
        <v>56</v>
      </c>
      <c r="F160" t="s">
        <v>57</v>
      </c>
      <c r="G160">
        <v>19.6</v>
      </c>
      <c r="H160">
        <v>0</v>
      </c>
      <c r="K160" t="s">
        <v>58</v>
      </c>
      <c r="L160" t="s">
        <v>59</v>
      </c>
      <c r="M160" t="s">
        <v>61</v>
      </c>
      <c r="O160" t="e">
        <f t="shared" si="18"/>
        <v>#N/A</v>
      </c>
      <c r="P160">
        <f t="shared" si="19"/>
        <v>540.4</v>
      </c>
      <c r="Q160">
        <f t="shared" si="20"/>
        <v>540.4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40354.72222222222</v>
      </c>
      <c r="B161">
        <v>540.35</v>
      </c>
      <c r="C161">
        <v>560</v>
      </c>
      <c r="D161" t="s">
        <v>55</v>
      </c>
      <c r="E161" t="s">
        <v>56</v>
      </c>
      <c r="F161" t="s">
        <v>57</v>
      </c>
      <c r="G161">
        <v>19.65</v>
      </c>
      <c r="H161">
        <v>0</v>
      </c>
      <c r="K161" t="s">
        <v>58</v>
      </c>
      <c r="L161" t="s">
        <v>59</v>
      </c>
      <c r="M161" t="s">
        <v>61</v>
      </c>
      <c r="O161" t="e">
        <f t="shared" si="18"/>
        <v>#N/A</v>
      </c>
      <c r="P161">
        <f t="shared" si="19"/>
        <v>540.35</v>
      </c>
      <c r="Q161">
        <f t="shared" si="20"/>
        <v>540.35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40386.447916666664</v>
      </c>
      <c r="B162">
        <v>541.11</v>
      </c>
      <c r="C162">
        <v>560</v>
      </c>
      <c r="D162" t="s">
        <v>55</v>
      </c>
      <c r="E162" t="s">
        <v>56</v>
      </c>
      <c r="F162" t="s">
        <v>57</v>
      </c>
      <c r="G162">
        <v>18.89</v>
      </c>
      <c r="H162">
        <v>0</v>
      </c>
      <c r="K162" t="s">
        <v>58</v>
      </c>
      <c r="L162" t="s">
        <v>59</v>
      </c>
      <c r="M162" t="s">
        <v>61</v>
      </c>
      <c r="O162" t="e">
        <f t="shared" si="18"/>
        <v>#N/A</v>
      </c>
      <c r="P162">
        <f t="shared" si="19"/>
        <v>541.11</v>
      </c>
      <c r="Q162">
        <f t="shared" si="20"/>
        <v>541.11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40410.791666666664</v>
      </c>
      <c r="B163">
        <v>540.4</v>
      </c>
      <c r="C163">
        <v>560</v>
      </c>
      <c r="D163" t="s">
        <v>55</v>
      </c>
      <c r="E163" t="s">
        <v>56</v>
      </c>
      <c r="F163" t="s">
        <v>57</v>
      </c>
      <c r="G163">
        <v>19.6</v>
      </c>
      <c r="H163">
        <v>0</v>
      </c>
      <c r="K163" t="s">
        <v>58</v>
      </c>
      <c r="L163" t="s">
        <v>59</v>
      </c>
      <c r="M163" t="s">
        <v>61</v>
      </c>
      <c r="O163" t="e">
        <f t="shared" si="18"/>
        <v>#N/A</v>
      </c>
      <c r="P163">
        <f t="shared" si="19"/>
        <v>540.4</v>
      </c>
      <c r="Q163">
        <f t="shared" si="20"/>
        <v>540.4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40436.72222222222</v>
      </c>
      <c r="B164">
        <v>539.66</v>
      </c>
      <c r="C164">
        <v>560</v>
      </c>
      <c r="D164" t="s">
        <v>55</v>
      </c>
      <c r="E164" t="s">
        <v>56</v>
      </c>
      <c r="F164" t="s">
        <v>57</v>
      </c>
      <c r="G164">
        <v>20.34</v>
      </c>
      <c r="H164">
        <v>0</v>
      </c>
      <c r="K164" t="s">
        <v>58</v>
      </c>
      <c r="L164" t="s">
        <v>59</v>
      </c>
      <c r="M164" t="s">
        <v>61</v>
      </c>
      <c r="O164" t="e">
        <f t="shared" si="18"/>
        <v>#N/A</v>
      </c>
      <c r="P164">
        <f t="shared" si="19"/>
        <v>539.66</v>
      </c>
      <c r="Q164">
        <f t="shared" si="20"/>
        <v>539.66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40473.805555555555</v>
      </c>
      <c r="B165">
        <v>539.27</v>
      </c>
      <c r="C165">
        <v>560</v>
      </c>
      <c r="D165" t="s">
        <v>55</v>
      </c>
      <c r="E165" t="s">
        <v>56</v>
      </c>
      <c r="F165" t="s">
        <v>57</v>
      </c>
      <c r="G165">
        <v>20.73</v>
      </c>
      <c r="H165">
        <v>0</v>
      </c>
      <c r="K165" t="s">
        <v>58</v>
      </c>
      <c r="L165" t="s">
        <v>59</v>
      </c>
      <c r="M165" t="s">
        <v>61</v>
      </c>
      <c r="O165" t="e">
        <f t="shared" si="18"/>
        <v>#N/A</v>
      </c>
      <c r="P165">
        <f t="shared" si="19"/>
        <v>539.27</v>
      </c>
      <c r="Q165">
        <f t="shared" si="20"/>
        <v>539.27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40499.59375</v>
      </c>
      <c r="B166">
        <v>538.99</v>
      </c>
      <c r="C166">
        <v>560</v>
      </c>
      <c r="D166" t="s">
        <v>55</v>
      </c>
      <c r="E166" t="s">
        <v>56</v>
      </c>
      <c r="F166" t="s">
        <v>57</v>
      </c>
      <c r="G166">
        <v>21.01</v>
      </c>
      <c r="H166">
        <v>0</v>
      </c>
      <c r="K166" t="s">
        <v>58</v>
      </c>
      <c r="L166" t="s">
        <v>59</v>
      </c>
      <c r="M166" t="s">
        <v>61</v>
      </c>
      <c r="O166" t="e">
        <f t="shared" si="18"/>
        <v>#N/A</v>
      </c>
      <c r="P166">
        <f t="shared" si="19"/>
        <v>538.99</v>
      </c>
      <c r="Q166">
        <f t="shared" si="20"/>
        <v>538.99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40696.5625</v>
      </c>
      <c r="B167">
        <v>536.3</v>
      </c>
      <c r="C167">
        <v>560</v>
      </c>
      <c r="D167" t="s">
        <v>55</v>
      </c>
      <c r="E167" t="s">
        <v>56</v>
      </c>
      <c r="F167" t="s">
        <v>57</v>
      </c>
      <c r="G167">
        <v>23.7</v>
      </c>
      <c r="H167">
        <v>0</v>
      </c>
      <c r="K167" t="s">
        <v>58</v>
      </c>
      <c r="L167" t="s">
        <v>64</v>
      </c>
      <c r="M167" t="s">
        <v>61</v>
      </c>
      <c r="O167" t="e">
        <f t="shared" si="18"/>
        <v>#N/A</v>
      </c>
      <c r="P167">
        <f t="shared" si="19"/>
        <v>536.3</v>
      </c>
      <c r="Q167">
        <f t="shared" si="20"/>
        <v>536.3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40730.4375</v>
      </c>
      <c r="B168">
        <v>535.72</v>
      </c>
      <c r="C168">
        <v>560</v>
      </c>
      <c r="D168" t="s">
        <v>55</v>
      </c>
      <c r="E168" t="s">
        <v>56</v>
      </c>
      <c r="F168" t="s">
        <v>57</v>
      </c>
      <c r="G168">
        <v>24.28</v>
      </c>
      <c r="H168">
        <v>0</v>
      </c>
      <c r="K168" t="s">
        <v>58</v>
      </c>
      <c r="L168" t="s">
        <v>64</v>
      </c>
      <c r="M168" t="s">
        <v>61</v>
      </c>
      <c r="O168" t="e">
        <f t="shared" si="18"/>
        <v>#N/A</v>
      </c>
      <c r="P168">
        <f t="shared" si="19"/>
        <v>535.72</v>
      </c>
      <c r="Q168">
        <f t="shared" si="20"/>
        <v>535.72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40759.524305555555</v>
      </c>
      <c r="B169">
        <v>535.1</v>
      </c>
      <c r="C169">
        <v>560</v>
      </c>
      <c r="D169" t="s">
        <v>55</v>
      </c>
      <c r="E169" t="s">
        <v>56</v>
      </c>
      <c r="F169" t="s">
        <v>57</v>
      </c>
      <c r="G169">
        <v>24.9</v>
      </c>
      <c r="H169">
        <v>0</v>
      </c>
      <c r="K169" t="s">
        <v>58</v>
      </c>
      <c r="L169" t="s">
        <v>64</v>
      </c>
      <c r="M169" t="s">
        <v>61</v>
      </c>
      <c r="N169" t="s">
        <v>65</v>
      </c>
      <c r="O169" t="e">
        <f t="shared" si="18"/>
        <v>#N/A</v>
      </c>
      <c r="P169">
        <f t="shared" si="19"/>
        <v>535.1</v>
      </c>
      <c r="Q169">
        <f t="shared" si="20"/>
        <v>535.1</v>
      </c>
      <c r="R169" s="10" t="e">
        <f t="shared" si="21"/>
        <v>#N/A</v>
      </c>
      <c r="S169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541.51</v>
      </c>
    </row>
    <row r="15000" ht="12.75">
      <c r="AJ15000">
        <f>MAX($Q$3:$Q$169)</f>
        <v>541.51</v>
      </c>
    </row>
    <row r="15001" ht="12.75">
      <c r="AJ15001">
        <f>MIN($Q$3:$Q$169)</f>
        <v>516.01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Teresa</cp:lastModifiedBy>
  <dcterms:created xsi:type="dcterms:W3CDTF">2002-03-26T13:55:49Z</dcterms:created>
  <dcterms:modified xsi:type="dcterms:W3CDTF">2012-05-15T10:34:56Z</dcterms:modified>
  <cp:category/>
  <cp:version/>
  <cp:contentType/>
  <cp:contentStatus/>
</cp:coreProperties>
</file>